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c9c2c78d3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93f525be716456e"/>
    <x:sheet xmlns:r="http://schemas.openxmlformats.org/officeDocument/2006/relationships" name="Quote Log" sheetId="2" r:id="R9330f0782a8d4f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yyyy-mm-dd hh:mm"/>
    <x:numFmt numFmtId="202" formatCode="0.0%"/>
    <x:numFmt numFmtId="203" formatCode="0.0"/>
  </x:numFmts>
  <x:fonts count="7">
    <x:font>
      <x:sz val="11"/>
      <x:name val="Carlito"/>
    </x:font>
    <x:font>
      <x:sz val="10"/>
      <x:color rgb="FF17325B"/>
      <x:name val="Arial"/>
    </x:font>
    <x:font>
      <x:b/>
      <x:sz val="15"/>
      <x:color rgb="FF163B80"/>
      <x:name val="Arial"/>
    </x:font>
    <x:font>
      <x:b/>
      <x:sz val="10"/>
      <x:color rgb="FFFFFFFF"/>
      <x:name val="Arial"/>
    </x:font>
    <x:font>
      <x:b/>
      <x:sz val="10"/>
      <x:color rgb="FF163B80"/>
      <x:name val="Arial"/>
    </x:font>
    <x:font>
      <x:i/>
      <x:sz val="10"/>
      <x:color rgb="FF50627C"/>
      <x:name val="Arial"/>
    </x:font>
    <x:font>
      <x:sz val="10"/>
      <x:color rgb="FF50627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A4EC0"/>
      </x:patternFill>
    </x:fill>
    <x:fill>
      <x:patternFill patternType="solid">
        <x:fgColor rgb="FFEAF1FF"/>
      </x:patternFill>
    </x:fill>
    <x:fill>
      <x:patternFill patternType="solid">
        <x:fgColor rgb="FFFFF0C2"/>
      </x:patternFill>
    </x:fill>
    <x:fill>
      <x:patternFill patternType="solid">
        <x:fgColor rgb="FFFFF9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4" borderId="0" xfId="0" applyNumberFormat="1" applyFont="1" applyFill="1" applyBorder="1"/>
    <x:xf numFmtId="0" fontId="1" fillId="5" borderId="0" xfId="0" applyNumberFormat="1" applyFont="1" applyFill="1" applyBorder="1"/>
    <x:xf numFmtId="201" fontId="1" fillId="5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595f3a4fd4ebf" /><Relationship Type="http://schemas.openxmlformats.org/officeDocument/2006/relationships/theme" Target="/xl/theme/theme1.xml" Id="Ra4cee9ec74524865" /><Relationship Type="http://schemas.openxmlformats.org/officeDocument/2006/relationships/sharedStrings" Target="/xl/sharedStrings.xml" Id="R200764e7113149b8" /><Relationship Type="http://schemas.openxmlformats.org/officeDocument/2006/relationships/worksheet" Target="/xl/worksheets/sheet1.xml" Id="Rb93f525be716456e" /><Relationship Type="http://schemas.openxmlformats.org/officeDocument/2006/relationships/worksheet" Target="/xl/worksheets/sheet2.xml" Id="R9330f0782a8d4f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A4EC0"/>
  </x:sheetPr>
  <x:sheetViews>
    <x:sheetView showGridLines="0" workbookViewId="0"/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70" hidden="0" customWidth="1"/>
  </x:cols>
  <x:sheetData>
    <x:row r="2">
      <x:c r="A2" s="6" t="str">
        <x:v>Freight Sales And Quoting KPI Dashboard</x:v>
      </x:c>
      <x:c r="B2" s="3"/>
      <x:c r="C2" s="3"/>
      <x:c r="D2" s="3"/>
      <x:c r="E2" s="3"/>
    </x:row>
    <x:row r="3">
      <x:c r="A3" s="3"/>
      <x:c r="B3" s="3"/>
      <x:c r="C3" s="3"/>
      <x:c r="D3" s="3"/>
      <x:c r="E3" s="3"/>
    </x:row>
    <x:row r="4">
      <x:c r="A4" s="3" t="str">
        <x:v>Period start</x:v>
      </x:c>
      <x:c r="B4" s="12" t="d">
        <x:v>2026-09-01T00:00:00.000Z</x:v>
      </x:c>
      <x:c r="C4" s="3" t="str">
        <x:v>Period end</x:v>
      </x:c>
      <x:c r="D4" s="12" t="d">
        <x:v>2026-09-30T00:00:00.000Z</x:v>
      </x:c>
      <x:c r="E4" s="3"/>
    </x:row>
    <x:row r="5">
      <x:c r="A5" s="15" t="str">
        <x:v>Illustrative default: previous completed month. Edit dates and enter one row per opportunity in Quote Log.</x:v>
      </x:c>
      <x:c r="B5" s="3"/>
      <x:c r="C5" s="3"/>
      <x:c r="D5" s="3"/>
      <x:c r="E5" s="3"/>
    </x:row>
    <x:row r="6">
      <x:c r="A6" s="3"/>
      <x:c r="B6" s="3"/>
      <x:c r="C6" s="3"/>
      <x:c r="D6" s="3"/>
      <x:c r="E6" s="3"/>
    </x:row>
    <x:row r="7" ht="29" customHeight="1">
      <x:c r="A7" s="9" t="str">
        <x:v>Metric</x:v>
      </x:c>
      <x:c r="B7" s="9" t="str">
        <x:v>Numerator / total</x:v>
      </x:c>
      <x:c r="C7" s="9" t="str">
        <x:v>Denominator</x:v>
      </x:c>
      <x:c r="D7" s="9" t="str">
        <x:v>Result</x:v>
      </x:c>
      <x:c r="E7" s="9" t="str">
        <x:v>Cohort and cutoff</x:v>
      </x:c>
    </x:row>
    <x:row r="8">
      <x:c r="A8" s="3" t="str">
        <x:v>Quote requests</x:v>
      </x:c>
      <x:c r="B8" s="3" t="n">
        <x:f>COUNTIFS('Quote Log'!$E$6:$E$205,"&gt;="&amp;$B$4,'Quote Log'!$E$6:$E$205,"&lt;"&amp;($D$4+1))</x:f>
        <x:v>0</x:v>
      </x:c>
      <x:c r="C8" s="3" t="str">
        <x:f>""</x:f>
      </x:c>
      <x:c r="D8" s="3" t="n">
        <x:f>B8</x:f>
        <x:v>0</x:v>
      </x:c>
      <x:c r="E8" s="3" t="str">
        <x:v>Requests received within period</x:v>
      </x:c>
    </x:row>
    <x:row r="9">
      <x:c r="A9" s="3" t="str">
        <x:v>Quotes sent</x:v>
      </x:c>
      <x:c r="B9" s="3" t="n">
        <x:f>COUNTIFS('Quote Log'!$F$6:$F$205,"&gt;="&amp;$B$4,'Quote Log'!$F$6:$F$205,"&lt;"&amp;($D$4+1))</x:f>
        <x:v>0</x:v>
      </x:c>
      <x:c r="C9" s="3" t="str">
        <x:f>""</x:f>
      </x:c>
      <x:c r="D9" s="3" t="n">
        <x:f>B9</x:f>
        <x:v>0</x:v>
      </x:c>
      <x:c r="E9" s="3" t="str">
        <x:v>First customer-facing quote sent within period</x:v>
      </x:c>
    </x:row>
    <x:row r="10">
      <x:c r="A10" s="3" t="str">
        <x:v>Mean response hours</x:v>
      </x:c>
      <x:c r="B10" s="3" t="n">
        <x:f>SUMIFS('Quote Log'!$Q$6:$Q$205,'Quote Log'!$F$6:$F$205,"&gt;="&amp;$B$4,'Quote Log'!$F$6:$F$205,"&lt;"&amp;($D$4+1))</x:f>
        <x:v>0</x:v>
      </x:c>
      <x:c r="C10" s="3" t="n">
        <x:f>SUMIFS('Quote Log'!$W$6:$W$205,'Quote Log'!$F$6:$F$205,"&gt;="&amp;$B$4,'Quote Log'!$F$6:$F$205,"&lt;"&amp;($D$4+1))</x:f>
        <x:v>0</x:v>
      </x:c>
      <x:c r="D10" s="18" t="str">
        <x:f>IF(C10=0,"n.a.",B10/C10)</x:f>
        <x:v>n.a.</x:v>
      </x:c>
      <x:c r="E10" s="3" t="str">
        <x:v>First sent quotes in period with valid request and sent timestamps</x:v>
      </x:c>
    </x:row>
    <x:row r="11">
      <x:c r="A11" s="3" t="str">
        <x:v>Follow-up before expiry</x:v>
      </x:c>
      <x:c r="B11" s="3" t="n">
        <x:f>SUMIFS('Quote Log'!$R$6:$R$205,'Quote Log'!$F$6:$F$205,"&gt;="&amp;$B$4,'Quote Log'!$F$6:$F$205,"&lt;"&amp;($D$4+1))</x:f>
        <x:v>0</x:v>
      </x:c>
      <x:c r="C11" s="3" t="n">
        <x:f>SUMIFS('Quote Log'!$X$6:$X$205,'Quote Log'!$F$6:$F$205,"&gt;="&amp;$B$4,'Quote Log'!$F$6:$F$205,"&lt;"&amp;($D$4+1))</x:f>
        <x:v>0</x:v>
      </x:c>
      <x:c r="D11" s="17" t="str">
        <x:f>IF(C11=0,"n.a.",B11/C11)</x:f>
        <x:v>n.a.</x:v>
      </x:c>
      <x:c r="E11" s="3" t="str">
        <x:v>Sent cohort whose valid expiry is on or before period end</x:v>
      </x:c>
    </x:row>
    <x:row r="12">
      <x:c r="A12" s="3" t="str">
        <x:v>Quote-to-book conversion</x:v>
      </x:c>
      <x:c r="B12" s="3" t="n">
        <x:f>SUMIFS('Quote Log'!$S$6:$S$205,'Quote Log'!$F$6:$F$205,"&gt;="&amp;$B$4,'Quote Log'!$F$6:$F$205,"&lt;"&amp;($D$4+1))</x:f>
        <x:v>0</x:v>
      </x:c>
      <x:c r="C12" s="3" t="n">
        <x:f>B9</x:f>
        <x:v>0</x:v>
      </x:c>
      <x:c r="D12" s="17" t="str">
        <x:f>IF(C12=0,"n.a.",B12/C12)</x:f>
        <x:v>n.a.</x:v>
      </x:c>
      <x:c r="E12" s="3" t="str">
        <x:v>Sent cohort; booked by period end, including still-open in denominator</x:v>
      </x:c>
    </x:row>
    <x:row r="13">
      <x:c r="A13" s="3" t="str">
        <x:v>Win rate among decided</x:v>
      </x:c>
      <x:c r="B13" s="3" t="n">
        <x:f>B12</x:f>
        <x:v>0</x:v>
      </x:c>
      <x:c r="C13" s="3" t="n">
        <x:f>SUMIFS('Quote Log'!$T$6:$T$205,'Quote Log'!$F$6:$F$205,"&gt;="&amp;$B$4,'Quote Log'!$F$6:$F$205,"&lt;"&amp;($D$4+1))</x:f>
        <x:v>0</x:v>
      </x:c>
      <x:c r="D13" s="17" t="str">
        <x:f>IF(C13=0,"n.a.",B13/C13)</x:f>
        <x:v>n.a.</x:v>
      </x:c>
      <x:c r="E13" s="3" t="str">
        <x:v>Sent cohort with booked or lost outcome dated by period end</x:v>
      </x:c>
    </x:row>
    <x:row r="14">
      <x:c r="A14" s="3" t="str">
        <x:v>Requote rate</x:v>
      </x:c>
      <x:c r="B14" s="3" t="n">
        <x:f>SUMIFS('Quote Log'!$U$6:$U$205,'Quote Log'!$F$6:$F$205,"&gt;="&amp;$B$4,'Quote Log'!$F$6:$F$205,"&lt;"&amp;($D$4+1))</x:f>
        <x:v>0</x:v>
      </x:c>
      <x:c r="C14" s="3" t="n">
        <x:f>B9</x:f>
        <x:v>0</x:v>
      </x:c>
      <x:c r="D14" s="17" t="str">
        <x:f>IF(C14=0,"n.a.",B14/C14)</x:f>
        <x:v>n.a.</x:v>
      </x:c>
      <x:c r="E14" s="3" t="str">
        <x:v>Sent cohort revised by period end</x:v>
      </x:c>
    </x:row>
    <x:row r="15">
      <x:c r="A15" s="3" t="str">
        <x:v>Expired without follow-up</x:v>
      </x:c>
      <x:c r="B15" s="3" t="n">
        <x:f>C11-B11</x:f>
        <x:v>0</x:v>
      </x:c>
      <x:c r="C15" s="3" t="n">
        <x:f>C11</x:f>
        <x:v>0</x:v>
      </x:c>
      <x:c r="D15" s="17" t="str">
        <x:f>IF(C15=0,"n.a.",B15/C15)</x:f>
        <x:v>n.a.</x:v>
      </x:c>
      <x:c r="E15" s="3" t="str">
        <x:v>Sent cohort with valid expiry by period end</x:v>
      </x:c>
    </x:row>
    <x:row r="16">
      <x:c r="A16" s="3" t="str">
        <x:v>CRM sync completeness</x:v>
      </x:c>
      <x:c r="B16" s="3" t="n">
        <x:f>SUMIFS('Quote Log'!$V$6:$V$205,'Quote Log'!$F$6:$F$205,"&gt;="&amp;$B$4,'Quote Log'!$F$6:$F$205,"&lt;"&amp;($D$4+1))</x:f>
        <x:v>0</x:v>
      </x:c>
      <x:c r="C16" s="3" t="n">
        <x:f>B9</x:f>
        <x:v>0</x:v>
      </x:c>
      <x:c r="D16" s="17" t="str">
        <x:f>IF(C16=0,"n.a.",B16/C16)</x:f>
        <x:v>n.a.</x:v>
      </x:c>
      <x:c r="E16" s="3" t="str">
        <x:v>Sent cohort; CRM state captured at reporting cutoff</x:v>
      </x:c>
    </x:row>
    <x:row r="17">
      <x:c r="A17" s="3"/>
      <x:c r="B17" s="3"/>
      <x:c r="C17" s="3"/>
      <x:c r="D17" s="3"/>
      <x:c r="E17" s="3"/>
    </x:row>
    <x:row r="18">
      <x:c r="A18" s="11" t="str">
        <x:v>Method</x:v>
      </x:c>
      <x:c r="B18" s="11"/>
      <x:c r="C18" s="11"/>
      <x:c r="D18" s="11"/>
      <x:c r="E18" s="11"/>
    </x:row>
    <x:row r="19">
      <x:c r="A19" s="16" t="str">
        <x:v>One opportunity = one row; use first customer-facing quote for the sent cohort. Revisions stay on the same row.</x:v>
      </x:c>
      <x:c r="B19" s="3"/>
      <x:c r="C19" s="3"/>
      <x:c r="D19" s="3"/>
      <x:c r="E19" s="3"/>
    </x:row>
    <x:row r="20">
      <x:c r="A20" s="16" t="str">
        <x:v>The period uses inclusive start and end dates. Outcomes and follow-ups are counted only through period end.</x:v>
      </x:c>
      <x:c r="B20" s="3"/>
      <x:c r="C20" s="3"/>
      <x:c r="D20" s="3"/>
      <x:c r="E20" s="3"/>
    </x:row>
    <x:row r="21">
      <x:c r="A21" s="16" t="str">
        <x:v>A quote booked after period end remains unbooked in this snapshot. Re-run later with a longer maturity window for cohort comparisons.</x:v>
      </x:c>
      <x:c r="B21" s="3"/>
      <x:c r="C21" s="3"/>
      <x:c r="D21" s="3"/>
      <x:c r="E21" s="3"/>
    </x:row>
    <x:row r="22">
      <x:c r="A22" s="16" t="str">
        <x:v>Blank denominators return n.a. Missing or invalid expiry is excluded from the follow-up denominator; review those records.</x:v>
      </x:c>
      <x:c r="B22" s="3"/>
      <x:c r="C22" s="3"/>
      <x:c r="D22" s="3"/>
      <x:c r="E22" s="3"/>
    </x:row>
    <x:row r="23">
      <x:c r="A23" s="16" t="str">
        <x:v>CRM sync is a point-in-time input. Keep a saved monthly extract if you need historical CRM completeness.</x:v>
      </x:c>
      <x:c r="B23" s="3"/>
      <x:c r="C23" s="3"/>
      <x:c r="D23" s="3"/>
      <x:c r="E23" s="3"/>
    </x:row>
    <x:row r="24">
      <x:c r="A24" s="16" t="str">
        <x:v>Response hours are elapsed hours, including weekends; use request and sent timestamps in the same time zone.</x:v>
      </x:c>
      <x:c r="B24" s="3"/>
      <x:c r="C24" s="3"/>
      <x:c r="D24" s="3"/>
      <x:c r="E24" s="3"/>
    </x:row>
    <x:row r="25">
      <x:c r="A25" s="16" t="str">
        <x:v>Quote-to-book conversion and decided win rate have different denominators; do not label them interchangeably.</x:v>
      </x:c>
      <x:c r="B25" s="3"/>
      <x:c r="C25" s="3"/>
      <x:c r="D25" s="3"/>
      <x:c r="E25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32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</x:cols>
  <x:sheetData>
    <x:row r="2">
      <x:c r="A2" s="6" t="str">
        <x:v>Quote Log — one row per opportunity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>
      <x:c r="A3" s="3" t="str">
        <x:v>Enter timestamps as date and time. Do not enter future outcomes in a past-period snapshot unless outcome dates are recorded.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</x:row>
    <x:row r="5" ht="32" customHeight="1">
      <x:c r="A5" s="9" t="str">
        <x:v>Opportunity ID</x:v>
      </x:c>
      <x:c r="B5" s="9" t="str">
        <x:v>Customer</x:v>
      </x:c>
      <x:c r="C5" s="9" t="str">
        <x:v>Sales owner</x:v>
      </x:c>
      <x:c r="D5" s="9" t="str">
        <x:v>Lane</x:v>
      </x:c>
      <x:c r="E5" s="9" t="str">
        <x:v>Request received</x:v>
      </x:c>
      <x:c r="F5" s="9" t="str">
        <x:v>First quote sent</x:v>
      </x:c>
      <x:c r="G5" s="9" t="str">
        <x:v>Quote expiry</x:v>
      </x:c>
      <x:c r="H5" s="9" t="str">
        <x:v>First follow-up</x:v>
      </x:c>
      <x:c r="I5" s="9" t="str">
        <x:v>First revision</x:v>
      </x:c>
      <x:c r="J5" s="9" t="str">
        <x:v>Outcome</x:v>
      </x:c>
      <x:c r="K5" s="9" t="str">
        <x:v>Outcome date</x:v>
      </x:c>
      <x:c r="L5" s="9" t="str">
        <x:v>Booking ID</x:v>
      </x:c>
      <x:c r="M5" s="9" t="str">
        <x:v>CRM synced?</x:v>
      </x:c>
      <x:c r="N5" s="9" t="str">
        <x:v>Mode</x:v>
      </x:c>
      <x:c r="O5" s="9" t="str">
        <x:v>First quote ID</x:v>
      </x:c>
      <x:c r="P5" s="9" t="str">
        <x:v>Notes</x:v>
      </x:c>
      <x:c r="Q5" s="9" t="str">
        <x:v>Response hours</x:v>
      </x:c>
      <x:c r="R5" s="9" t="str">
        <x:v>Timely follow-up</x:v>
      </x:c>
      <x:c r="S5" s="9" t="str">
        <x:v>Booked by cutoff</x:v>
      </x:c>
      <x:c r="T5" s="9" t="str">
        <x:v>Decided by cutoff</x:v>
      </x:c>
      <x:c r="U5" s="9" t="str">
        <x:v>Revised by cutoff</x:v>
      </x:c>
      <x:c r="V5" s="9" t="str">
        <x:v>CRM yes</x:v>
      </x:c>
      <x:c r="W5" s="9" t="str">
        <x:v>Valid response</x:v>
      </x:c>
      <x:c r="X5" s="9" t="str">
        <x:v>Eligible expiry</x:v>
      </x:c>
    </x:row>
    <x:row r="6">
      <x:c r="A6" s="13"/>
      <x:c r="B6" s="13"/>
      <x:c r="C6" s="13"/>
      <x:c r="D6" s="13"/>
      <x:c r="E6" s="14"/>
      <x:c r="F6" s="14"/>
      <x:c r="G6" s="14"/>
      <x:c r="H6" s="14"/>
      <x:c r="I6" s="14"/>
      <x:c r="J6" s="13"/>
      <x:c r="K6" s="14"/>
      <x:c r="L6" s="13"/>
      <x:c r="M6" s="13"/>
      <x:c r="N6" s="13"/>
      <x:c r="O6" s="13"/>
      <x:c r="P6" s="13"/>
      <x:c r="Q6" s="18" t="str">
        <x:f>IF(A6="","",IF(AND(ISNUMBER(E6),ISNUMBER(F6),F6&gt;=E6),(F6-E6)*24,0))</x:f>
      </x:c>
      <x:c r="R6" s="3" t="str">
        <x:f>IF(A6="","",IF(AND(X6=1,ISNUMBER(H6),H6&gt;=F6,H6&lt;=G6,H6&lt;Dashboard!$D$4+1),1,0))</x:f>
      </x:c>
      <x:c r="S6" s="3" t="str">
        <x:f>IF(A6="","",IF(AND(J6="Booked",ISNUMBER(K6),K6&gt;=F6,K6&lt;Dashboard!$D$4+1),1,0))</x:f>
      </x:c>
      <x:c r="T6" s="3" t="str">
        <x:f>IF(A6="","",IF(AND(OR(J6="Booked",J6="Lost"),ISNUMBER(K6),K6&gt;=F6,K6&lt;Dashboard!$D$4+1),1,0))</x:f>
      </x:c>
      <x:c r="U6" s="3" t="str">
        <x:f>IF(A6="","",IF(AND(ISNUMBER(I6),ISNUMBER(F6),I6&gt;=F6,I6&lt;Dashboard!$D$4+1),1,0))</x:f>
      </x:c>
      <x:c r="V6" s="3" t="str">
        <x:f>IF(A6="","",IF(M6="Yes",1,0))</x:f>
      </x:c>
      <x:c r="W6" s="3" t="str">
        <x:f>IF(A6="","",IF(AND(ISNUMBER(E6),ISNUMBER(F6),F6&gt;=E6),1,0))</x:f>
      </x:c>
      <x:c r="X6" s="3" t="str">
        <x:f>IF(A6="","",IF(AND(ISNUMBER(F6),ISNUMBER(G6),G6&gt;=F6,G6&lt;Dashboard!$D$4+1),1,0))</x:f>
      </x:c>
    </x:row>
    <x:row r="7">
      <x:c r="A7" s="13"/>
      <x:c r="B7" s="13"/>
      <x:c r="C7" s="13"/>
      <x:c r="D7" s="13"/>
      <x:c r="E7" s="14"/>
      <x:c r="F7" s="14"/>
      <x:c r="G7" s="14"/>
      <x:c r="H7" s="14"/>
      <x:c r="I7" s="14"/>
      <x:c r="J7" s="13"/>
      <x:c r="K7" s="14"/>
      <x:c r="L7" s="13"/>
      <x:c r="M7" s="13"/>
      <x:c r="N7" s="13"/>
      <x:c r="O7" s="13"/>
      <x:c r="P7" s="13"/>
      <x:c r="Q7" s="18" t="str">
        <x:f>IF(A7="","",IF(AND(ISNUMBER(E7),ISNUMBER(F7),F7&gt;=E7),(F7-E7)*24,0))</x:f>
      </x:c>
      <x:c r="R7" s="3" t="str">
        <x:f>IF(A7="","",IF(AND(X7=1,ISNUMBER(H7),H7&gt;=F7,H7&lt;=G7,H7&lt;Dashboard!$D$4+1),1,0))</x:f>
      </x:c>
      <x:c r="S7" s="3" t="str">
        <x:f>IF(A7="","",IF(AND(J7="Booked",ISNUMBER(K7),K7&gt;=F7,K7&lt;Dashboard!$D$4+1),1,0))</x:f>
      </x:c>
      <x:c r="T7" s="3" t="str">
        <x:f>IF(A7="","",IF(AND(OR(J7="Booked",J7="Lost"),ISNUMBER(K7),K7&gt;=F7,K7&lt;Dashboard!$D$4+1),1,0))</x:f>
      </x:c>
      <x:c r="U7" s="3" t="str">
        <x:f>IF(A7="","",IF(AND(ISNUMBER(I7),ISNUMBER(F7),I7&gt;=F7,I7&lt;Dashboard!$D$4+1),1,0))</x:f>
      </x:c>
      <x:c r="V7" s="3" t="str">
        <x:f>IF(A7="","",IF(M7="Yes",1,0))</x:f>
      </x:c>
      <x:c r="W7" s="3" t="str">
        <x:f>IF(A7="","",IF(AND(ISNUMBER(E7),ISNUMBER(F7),F7&gt;=E7),1,0))</x:f>
      </x:c>
      <x:c r="X7" s="3" t="str">
        <x:f>IF(A7="","",IF(AND(ISNUMBER(F7),ISNUMBER(G7),G7&gt;=F7,G7&lt;Dashboard!$D$4+1),1,0))</x:f>
      </x:c>
    </x:row>
    <x:row r="8">
      <x:c r="A8" s="13"/>
      <x:c r="B8" s="13"/>
      <x:c r="C8" s="13"/>
      <x:c r="D8" s="13"/>
      <x:c r="E8" s="14"/>
      <x:c r="F8" s="14"/>
      <x:c r="G8" s="14"/>
      <x:c r="H8" s="14"/>
      <x:c r="I8" s="14"/>
      <x:c r="J8" s="13"/>
      <x:c r="K8" s="14"/>
      <x:c r="L8" s="13"/>
      <x:c r="M8" s="13"/>
      <x:c r="N8" s="13"/>
      <x:c r="O8" s="13"/>
      <x:c r="P8" s="13"/>
      <x:c r="Q8" s="18" t="str">
        <x:f>IF(A8="","",IF(AND(ISNUMBER(E8),ISNUMBER(F8),F8&gt;=E8),(F8-E8)*24,0))</x:f>
      </x:c>
      <x:c r="R8" s="3" t="str">
        <x:f>IF(A8="","",IF(AND(X8=1,ISNUMBER(H8),H8&gt;=F8,H8&lt;=G8,H8&lt;Dashboard!$D$4+1),1,0))</x:f>
      </x:c>
      <x:c r="S8" s="3" t="str">
        <x:f>IF(A8="","",IF(AND(J8="Booked",ISNUMBER(K8),K8&gt;=F8,K8&lt;Dashboard!$D$4+1),1,0))</x:f>
      </x:c>
      <x:c r="T8" s="3" t="str">
        <x:f>IF(A8="","",IF(AND(OR(J8="Booked",J8="Lost"),ISNUMBER(K8),K8&gt;=F8,K8&lt;Dashboard!$D$4+1),1,0))</x:f>
      </x:c>
      <x:c r="U8" s="3" t="str">
        <x:f>IF(A8="","",IF(AND(ISNUMBER(I8),ISNUMBER(F8),I8&gt;=F8,I8&lt;Dashboard!$D$4+1),1,0))</x:f>
      </x:c>
      <x:c r="V8" s="3" t="str">
        <x:f>IF(A8="","",IF(M8="Yes",1,0))</x:f>
      </x:c>
      <x:c r="W8" s="3" t="str">
        <x:f>IF(A8="","",IF(AND(ISNUMBER(E8),ISNUMBER(F8),F8&gt;=E8),1,0))</x:f>
      </x:c>
      <x:c r="X8" s="3" t="str">
        <x:f>IF(A8="","",IF(AND(ISNUMBER(F8),ISNUMBER(G8),G8&gt;=F8,G8&lt;Dashboard!$D$4+1),1,0))</x:f>
      </x:c>
    </x:row>
    <x:row r="9">
      <x:c r="A9" s="13"/>
      <x:c r="B9" s="13"/>
      <x:c r="C9" s="13"/>
      <x:c r="D9" s="13"/>
      <x:c r="E9" s="14"/>
      <x:c r="F9" s="14"/>
      <x:c r="G9" s="14"/>
      <x:c r="H9" s="14"/>
      <x:c r="I9" s="14"/>
      <x:c r="J9" s="13"/>
      <x:c r="K9" s="14"/>
      <x:c r="L9" s="13"/>
      <x:c r="M9" s="13"/>
      <x:c r="N9" s="13"/>
      <x:c r="O9" s="13"/>
      <x:c r="P9" s="13"/>
      <x:c r="Q9" s="18" t="str">
        <x:f>IF(A9="","",IF(AND(ISNUMBER(E9),ISNUMBER(F9),F9&gt;=E9),(F9-E9)*24,0))</x:f>
      </x:c>
      <x:c r="R9" s="3" t="str">
        <x:f>IF(A9="","",IF(AND(X9=1,ISNUMBER(H9),H9&gt;=F9,H9&lt;=G9,H9&lt;Dashboard!$D$4+1),1,0))</x:f>
      </x:c>
      <x:c r="S9" s="3" t="str">
        <x:f>IF(A9="","",IF(AND(J9="Booked",ISNUMBER(K9),K9&gt;=F9,K9&lt;Dashboard!$D$4+1),1,0))</x:f>
      </x:c>
      <x:c r="T9" s="3" t="str">
        <x:f>IF(A9="","",IF(AND(OR(J9="Booked",J9="Lost"),ISNUMBER(K9),K9&gt;=F9,K9&lt;Dashboard!$D$4+1),1,0))</x:f>
      </x:c>
      <x:c r="U9" s="3" t="str">
        <x:f>IF(A9="","",IF(AND(ISNUMBER(I9),ISNUMBER(F9),I9&gt;=F9,I9&lt;Dashboard!$D$4+1),1,0))</x:f>
      </x:c>
      <x:c r="V9" s="3" t="str">
        <x:f>IF(A9="","",IF(M9="Yes",1,0))</x:f>
      </x:c>
      <x:c r="W9" s="3" t="str">
        <x:f>IF(A9="","",IF(AND(ISNUMBER(E9),ISNUMBER(F9),F9&gt;=E9),1,0))</x:f>
      </x:c>
      <x:c r="X9" s="3" t="str">
        <x:f>IF(A9="","",IF(AND(ISNUMBER(F9),ISNUMBER(G9),G9&gt;=F9,G9&lt;Dashboard!$D$4+1),1,0))</x:f>
      </x:c>
    </x:row>
    <x:row r="10">
      <x:c r="A10" s="13"/>
      <x:c r="B10" s="13"/>
      <x:c r="C10" s="13"/>
      <x:c r="D10" s="13"/>
      <x:c r="E10" s="14"/>
      <x:c r="F10" s="14"/>
      <x:c r="G10" s="14"/>
      <x:c r="H10" s="14"/>
      <x:c r="I10" s="14"/>
      <x:c r="J10" s="13"/>
      <x:c r="K10" s="14"/>
      <x:c r="L10" s="13"/>
      <x:c r="M10" s="13"/>
      <x:c r="N10" s="13"/>
      <x:c r="O10" s="13"/>
      <x:c r="P10" s="13"/>
      <x:c r="Q10" s="18" t="str">
        <x:f>IF(A10="","",IF(AND(ISNUMBER(E10),ISNUMBER(F10),F10&gt;=E10),(F10-E10)*24,0))</x:f>
      </x:c>
      <x:c r="R10" s="3" t="str">
        <x:f>IF(A10="","",IF(AND(X10=1,ISNUMBER(H10),H10&gt;=F10,H10&lt;=G10,H10&lt;Dashboard!$D$4+1),1,0))</x:f>
      </x:c>
      <x:c r="S10" s="3" t="str">
        <x:f>IF(A10="","",IF(AND(J10="Booked",ISNUMBER(K10),K10&gt;=F10,K10&lt;Dashboard!$D$4+1),1,0))</x:f>
      </x:c>
      <x:c r="T10" s="3" t="str">
        <x:f>IF(A10="","",IF(AND(OR(J10="Booked",J10="Lost"),ISNUMBER(K10),K10&gt;=F10,K10&lt;Dashboard!$D$4+1),1,0))</x:f>
      </x:c>
      <x:c r="U10" s="3" t="str">
        <x:f>IF(A10="","",IF(AND(ISNUMBER(I10),ISNUMBER(F10),I10&gt;=F10,I10&lt;Dashboard!$D$4+1),1,0))</x:f>
      </x:c>
      <x:c r="V10" s="3" t="str">
        <x:f>IF(A10="","",IF(M10="Yes",1,0))</x:f>
      </x:c>
      <x:c r="W10" s="3" t="str">
        <x:f>IF(A10="","",IF(AND(ISNUMBER(E10),ISNUMBER(F10),F10&gt;=E10),1,0))</x:f>
      </x:c>
      <x:c r="X10" s="3" t="str">
        <x:f>IF(A10="","",IF(AND(ISNUMBER(F10),ISNUMBER(G10),G10&gt;=F10,G10&lt;Dashboard!$D$4+1),1,0))</x:f>
      </x:c>
    </x:row>
    <x:row r="11">
      <x:c r="A11" s="13"/>
      <x:c r="B11" s="13"/>
      <x:c r="C11" s="13"/>
      <x:c r="D11" s="13"/>
      <x:c r="E11" s="14"/>
      <x:c r="F11" s="14"/>
      <x:c r="G11" s="14"/>
      <x:c r="H11" s="14"/>
      <x:c r="I11" s="14"/>
      <x:c r="J11" s="13"/>
      <x:c r="K11" s="14"/>
      <x:c r="L11" s="13"/>
      <x:c r="M11" s="13"/>
      <x:c r="N11" s="13"/>
      <x:c r="O11" s="13"/>
      <x:c r="P11" s="13"/>
      <x:c r="Q11" s="18" t="str">
        <x:f>IF(A11="","",IF(AND(ISNUMBER(E11),ISNUMBER(F11),F11&gt;=E11),(F11-E11)*24,0))</x:f>
      </x:c>
      <x:c r="R11" s="3" t="str">
        <x:f>IF(A11="","",IF(AND(X11=1,ISNUMBER(H11),H11&gt;=F11,H11&lt;=G11,H11&lt;Dashboard!$D$4+1),1,0))</x:f>
      </x:c>
      <x:c r="S11" s="3" t="str">
        <x:f>IF(A11="","",IF(AND(J11="Booked",ISNUMBER(K11),K11&gt;=F11,K11&lt;Dashboard!$D$4+1),1,0))</x:f>
      </x:c>
      <x:c r="T11" s="3" t="str">
        <x:f>IF(A11="","",IF(AND(OR(J11="Booked",J11="Lost"),ISNUMBER(K11),K11&gt;=F11,K11&lt;Dashboard!$D$4+1),1,0))</x:f>
      </x:c>
      <x:c r="U11" s="3" t="str">
        <x:f>IF(A11="","",IF(AND(ISNUMBER(I11),ISNUMBER(F11),I11&gt;=F11,I11&lt;Dashboard!$D$4+1),1,0))</x:f>
      </x:c>
      <x:c r="V11" s="3" t="str">
        <x:f>IF(A11="","",IF(M11="Yes",1,0))</x:f>
      </x:c>
      <x:c r="W11" s="3" t="str">
        <x:f>IF(A11="","",IF(AND(ISNUMBER(E11),ISNUMBER(F11),F11&gt;=E11),1,0))</x:f>
      </x:c>
      <x:c r="X11" s="3" t="str">
        <x:f>IF(A11="","",IF(AND(ISNUMBER(F11),ISNUMBER(G11),G11&gt;=F11,G11&lt;Dashboard!$D$4+1),1,0))</x:f>
      </x:c>
    </x:row>
    <x:row r="12">
      <x:c r="A12" s="13"/>
      <x:c r="B12" s="13"/>
      <x:c r="C12" s="13"/>
      <x:c r="D12" s="13"/>
      <x:c r="E12" s="14"/>
      <x:c r="F12" s="14"/>
      <x:c r="G12" s="14"/>
      <x:c r="H12" s="14"/>
      <x:c r="I12" s="14"/>
      <x:c r="J12" s="13"/>
      <x:c r="K12" s="14"/>
      <x:c r="L12" s="13"/>
      <x:c r="M12" s="13"/>
      <x:c r="N12" s="13"/>
      <x:c r="O12" s="13"/>
      <x:c r="P12" s="13"/>
      <x:c r="Q12" s="18" t="str">
        <x:f>IF(A12="","",IF(AND(ISNUMBER(E12),ISNUMBER(F12),F12&gt;=E12),(F12-E12)*24,0))</x:f>
      </x:c>
      <x:c r="R12" s="3" t="str">
        <x:f>IF(A12="","",IF(AND(X12=1,ISNUMBER(H12),H12&gt;=F12,H12&lt;=G12,H12&lt;Dashboard!$D$4+1),1,0))</x:f>
      </x:c>
      <x:c r="S12" s="3" t="str">
        <x:f>IF(A12="","",IF(AND(J12="Booked",ISNUMBER(K12),K12&gt;=F12,K12&lt;Dashboard!$D$4+1),1,0))</x:f>
      </x:c>
      <x:c r="T12" s="3" t="str">
        <x:f>IF(A12="","",IF(AND(OR(J12="Booked",J12="Lost"),ISNUMBER(K12),K12&gt;=F12,K12&lt;Dashboard!$D$4+1),1,0))</x:f>
      </x:c>
      <x:c r="U12" s="3" t="str">
        <x:f>IF(A12="","",IF(AND(ISNUMBER(I12),ISNUMBER(F12),I12&gt;=F12,I12&lt;Dashboard!$D$4+1),1,0))</x:f>
      </x:c>
      <x:c r="V12" s="3" t="str">
        <x:f>IF(A12="","",IF(M12="Yes",1,0))</x:f>
      </x:c>
      <x:c r="W12" s="3" t="str">
        <x:f>IF(A12="","",IF(AND(ISNUMBER(E12),ISNUMBER(F12),F12&gt;=E12),1,0))</x:f>
      </x:c>
      <x:c r="X12" s="3" t="str">
        <x:f>IF(A12="","",IF(AND(ISNUMBER(F12),ISNUMBER(G12),G12&gt;=F12,G12&lt;Dashboard!$D$4+1),1,0))</x:f>
      </x:c>
    </x:row>
    <x:row r="13">
      <x:c r="A13" s="13"/>
      <x:c r="B13" s="13"/>
      <x:c r="C13" s="13"/>
      <x:c r="D13" s="13"/>
      <x:c r="E13" s="14"/>
      <x:c r="F13" s="14"/>
      <x:c r="G13" s="14"/>
      <x:c r="H13" s="14"/>
      <x:c r="I13" s="14"/>
      <x:c r="J13" s="13"/>
      <x:c r="K13" s="14"/>
      <x:c r="L13" s="13"/>
      <x:c r="M13" s="13"/>
      <x:c r="N13" s="13"/>
      <x:c r="O13" s="13"/>
      <x:c r="P13" s="13"/>
      <x:c r="Q13" s="18" t="str">
        <x:f>IF(A13="","",IF(AND(ISNUMBER(E13),ISNUMBER(F13),F13&gt;=E13),(F13-E13)*24,0))</x:f>
      </x:c>
      <x:c r="R13" s="3" t="str">
        <x:f>IF(A13="","",IF(AND(X13=1,ISNUMBER(H13),H13&gt;=F13,H13&lt;=G13,H13&lt;Dashboard!$D$4+1),1,0))</x:f>
      </x:c>
      <x:c r="S13" s="3" t="str">
        <x:f>IF(A13="","",IF(AND(J13="Booked",ISNUMBER(K13),K13&gt;=F13,K13&lt;Dashboard!$D$4+1),1,0))</x:f>
      </x:c>
      <x:c r="T13" s="3" t="str">
        <x:f>IF(A13="","",IF(AND(OR(J13="Booked",J13="Lost"),ISNUMBER(K13),K13&gt;=F13,K13&lt;Dashboard!$D$4+1),1,0))</x:f>
      </x:c>
      <x:c r="U13" s="3" t="str">
        <x:f>IF(A13="","",IF(AND(ISNUMBER(I13),ISNUMBER(F13),I13&gt;=F13,I13&lt;Dashboard!$D$4+1),1,0))</x:f>
      </x:c>
      <x:c r="V13" s="3" t="str">
        <x:f>IF(A13="","",IF(M13="Yes",1,0))</x:f>
      </x:c>
      <x:c r="W13" s="3" t="str">
        <x:f>IF(A13="","",IF(AND(ISNUMBER(E13),ISNUMBER(F13),F13&gt;=E13),1,0))</x:f>
      </x:c>
      <x:c r="X13" s="3" t="str">
        <x:f>IF(A13="","",IF(AND(ISNUMBER(F13),ISNUMBER(G13),G13&gt;=F13,G13&lt;Dashboard!$D$4+1),1,0))</x:f>
      </x:c>
    </x:row>
    <x:row r="14">
      <x:c r="A14" s="13"/>
      <x:c r="B14" s="13"/>
      <x:c r="C14" s="13"/>
      <x:c r="D14" s="13"/>
      <x:c r="E14" s="14"/>
      <x:c r="F14" s="14"/>
      <x:c r="G14" s="14"/>
      <x:c r="H14" s="14"/>
      <x:c r="I14" s="14"/>
      <x:c r="J14" s="13"/>
      <x:c r="K14" s="14"/>
      <x:c r="L14" s="13"/>
      <x:c r="M14" s="13"/>
      <x:c r="N14" s="13"/>
      <x:c r="O14" s="13"/>
      <x:c r="P14" s="13"/>
      <x:c r="Q14" s="18" t="str">
        <x:f>IF(A14="","",IF(AND(ISNUMBER(E14),ISNUMBER(F14),F14&gt;=E14),(F14-E14)*24,0))</x:f>
      </x:c>
      <x:c r="R14" s="3" t="str">
        <x:f>IF(A14="","",IF(AND(X14=1,ISNUMBER(H14),H14&gt;=F14,H14&lt;=G14,H14&lt;Dashboard!$D$4+1),1,0))</x:f>
      </x:c>
      <x:c r="S14" s="3" t="str">
        <x:f>IF(A14="","",IF(AND(J14="Booked",ISNUMBER(K14),K14&gt;=F14,K14&lt;Dashboard!$D$4+1),1,0))</x:f>
      </x:c>
      <x:c r="T14" s="3" t="str">
        <x:f>IF(A14="","",IF(AND(OR(J14="Booked",J14="Lost"),ISNUMBER(K14),K14&gt;=F14,K14&lt;Dashboard!$D$4+1),1,0))</x:f>
      </x:c>
      <x:c r="U14" s="3" t="str">
        <x:f>IF(A14="","",IF(AND(ISNUMBER(I14),ISNUMBER(F14),I14&gt;=F14,I14&lt;Dashboard!$D$4+1),1,0))</x:f>
      </x:c>
      <x:c r="V14" s="3" t="str">
        <x:f>IF(A14="","",IF(M14="Yes",1,0))</x:f>
      </x:c>
      <x:c r="W14" s="3" t="str">
        <x:f>IF(A14="","",IF(AND(ISNUMBER(E14),ISNUMBER(F14),F14&gt;=E14),1,0))</x:f>
      </x:c>
      <x:c r="X14" s="3" t="str">
        <x:f>IF(A14="","",IF(AND(ISNUMBER(F14),ISNUMBER(G14),G14&gt;=F14,G14&lt;Dashboard!$D$4+1),1,0))</x:f>
      </x:c>
    </x:row>
    <x:row r="15">
      <x:c r="A15" s="13"/>
      <x:c r="B15" s="13"/>
      <x:c r="C15" s="13"/>
      <x:c r="D15" s="13"/>
      <x:c r="E15" s="14"/>
      <x:c r="F15" s="14"/>
      <x:c r="G15" s="14"/>
      <x:c r="H15" s="14"/>
      <x:c r="I15" s="14"/>
      <x:c r="J15" s="13"/>
      <x:c r="K15" s="14"/>
      <x:c r="L15" s="13"/>
      <x:c r="M15" s="13"/>
      <x:c r="N15" s="13"/>
      <x:c r="O15" s="13"/>
      <x:c r="P15" s="13"/>
      <x:c r="Q15" s="18" t="str">
        <x:f>IF(A15="","",IF(AND(ISNUMBER(E15),ISNUMBER(F15),F15&gt;=E15),(F15-E15)*24,0))</x:f>
      </x:c>
      <x:c r="R15" s="3" t="str">
        <x:f>IF(A15="","",IF(AND(X15=1,ISNUMBER(H15),H15&gt;=F15,H15&lt;=G15,H15&lt;Dashboard!$D$4+1),1,0))</x:f>
      </x:c>
      <x:c r="S15" s="3" t="str">
        <x:f>IF(A15="","",IF(AND(J15="Booked",ISNUMBER(K15),K15&gt;=F15,K15&lt;Dashboard!$D$4+1),1,0))</x:f>
      </x:c>
      <x:c r="T15" s="3" t="str">
        <x:f>IF(A15="","",IF(AND(OR(J15="Booked",J15="Lost"),ISNUMBER(K15),K15&gt;=F15,K15&lt;Dashboard!$D$4+1),1,0))</x:f>
      </x:c>
      <x:c r="U15" s="3" t="str">
        <x:f>IF(A15="","",IF(AND(ISNUMBER(I15),ISNUMBER(F15),I15&gt;=F15,I15&lt;Dashboard!$D$4+1),1,0))</x:f>
      </x:c>
      <x:c r="V15" s="3" t="str">
        <x:f>IF(A15="","",IF(M15="Yes",1,0))</x:f>
      </x:c>
      <x:c r="W15" s="3" t="str">
        <x:f>IF(A15="","",IF(AND(ISNUMBER(E15),ISNUMBER(F15),F15&gt;=E15),1,0))</x:f>
      </x:c>
      <x:c r="X15" s="3" t="str">
        <x:f>IF(A15="","",IF(AND(ISNUMBER(F15),ISNUMBER(G15),G15&gt;=F15,G15&lt;Dashboard!$D$4+1),1,0))</x:f>
      </x:c>
    </x:row>
    <x:row r="16">
      <x:c r="A16" s="13"/>
      <x:c r="B16" s="13"/>
      <x:c r="C16" s="13"/>
      <x:c r="D16" s="13"/>
      <x:c r="E16" s="14"/>
      <x:c r="F16" s="14"/>
      <x:c r="G16" s="14"/>
      <x:c r="H16" s="14"/>
      <x:c r="I16" s="14"/>
      <x:c r="J16" s="13"/>
      <x:c r="K16" s="14"/>
      <x:c r="L16" s="13"/>
      <x:c r="M16" s="13"/>
      <x:c r="N16" s="13"/>
      <x:c r="O16" s="13"/>
      <x:c r="P16" s="13"/>
      <x:c r="Q16" s="18" t="str">
        <x:f>IF(A16="","",IF(AND(ISNUMBER(E16),ISNUMBER(F16),F16&gt;=E16),(F16-E16)*24,0))</x:f>
      </x:c>
      <x:c r="R16" s="3" t="str">
        <x:f>IF(A16="","",IF(AND(X16=1,ISNUMBER(H16),H16&gt;=F16,H16&lt;=G16,H16&lt;Dashboard!$D$4+1),1,0))</x:f>
      </x:c>
      <x:c r="S16" s="3" t="str">
        <x:f>IF(A16="","",IF(AND(J16="Booked",ISNUMBER(K16),K16&gt;=F16,K16&lt;Dashboard!$D$4+1),1,0))</x:f>
      </x:c>
      <x:c r="T16" s="3" t="str">
        <x:f>IF(A16="","",IF(AND(OR(J16="Booked",J16="Lost"),ISNUMBER(K16),K16&gt;=F16,K16&lt;Dashboard!$D$4+1),1,0))</x:f>
      </x:c>
      <x:c r="U16" s="3" t="str">
        <x:f>IF(A16="","",IF(AND(ISNUMBER(I16),ISNUMBER(F16),I16&gt;=F16,I16&lt;Dashboard!$D$4+1),1,0))</x:f>
      </x:c>
      <x:c r="V16" s="3" t="str">
        <x:f>IF(A16="","",IF(M16="Yes",1,0))</x:f>
      </x:c>
      <x:c r="W16" s="3" t="str">
        <x:f>IF(A16="","",IF(AND(ISNUMBER(E16),ISNUMBER(F16),F16&gt;=E16),1,0))</x:f>
      </x:c>
      <x:c r="X16" s="3" t="str">
        <x:f>IF(A16="","",IF(AND(ISNUMBER(F16),ISNUMBER(G16),G16&gt;=F16,G16&lt;Dashboard!$D$4+1),1,0))</x:f>
      </x:c>
    </x:row>
    <x:row r="17">
      <x:c r="A17" s="13"/>
      <x:c r="B17" s="13"/>
      <x:c r="C17" s="13"/>
      <x:c r="D17" s="13"/>
      <x:c r="E17" s="14"/>
      <x:c r="F17" s="14"/>
      <x:c r="G17" s="14"/>
      <x:c r="H17" s="14"/>
      <x:c r="I17" s="14"/>
      <x:c r="J17" s="13"/>
      <x:c r="K17" s="14"/>
      <x:c r="L17" s="13"/>
      <x:c r="M17" s="13"/>
      <x:c r="N17" s="13"/>
      <x:c r="O17" s="13"/>
      <x:c r="P17" s="13"/>
      <x:c r="Q17" s="18" t="str">
        <x:f>IF(A17="","",IF(AND(ISNUMBER(E17),ISNUMBER(F17),F17&gt;=E17),(F17-E17)*24,0))</x:f>
      </x:c>
      <x:c r="R17" s="3" t="str">
        <x:f>IF(A17="","",IF(AND(X17=1,ISNUMBER(H17),H17&gt;=F17,H17&lt;=G17,H17&lt;Dashboard!$D$4+1),1,0))</x:f>
      </x:c>
      <x:c r="S17" s="3" t="str">
        <x:f>IF(A17="","",IF(AND(J17="Booked",ISNUMBER(K17),K17&gt;=F17,K17&lt;Dashboard!$D$4+1),1,0))</x:f>
      </x:c>
      <x:c r="T17" s="3" t="str">
        <x:f>IF(A17="","",IF(AND(OR(J17="Booked",J17="Lost"),ISNUMBER(K17),K17&gt;=F17,K17&lt;Dashboard!$D$4+1),1,0))</x:f>
      </x:c>
      <x:c r="U17" s="3" t="str">
        <x:f>IF(A17="","",IF(AND(ISNUMBER(I17),ISNUMBER(F17),I17&gt;=F17,I17&lt;Dashboard!$D$4+1),1,0))</x:f>
      </x:c>
      <x:c r="V17" s="3" t="str">
        <x:f>IF(A17="","",IF(M17="Yes",1,0))</x:f>
      </x:c>
      <x:c r="W17" s="3" t="str">
        <x:f>IF(A17="","",IF(AND(ISNUMBER(E17),ISNUMBER(F17),F17&gt;=E17),1,0))</x:f>
      </x:c>
      <x:c r="X17" s="3" t="str">
        <x:f>IF(A17="","",IF(AND(ISNUMBER(F17),ISNUMBER(G17),G17&gt;=F17,G17&lt;Dashboard!$D$4+1),1,0))</x:f>
      </x:c>
    </x:row>
    <x:row r="18">
      <x:c r="A18" s="13"/>
      <x:c r="B18" s="13"/>
      <x:c r="C18" s="13"/>
      <x:c r="D18" s="13"/>
      <x:c r="E18" s="14"/>
      <x:c r="F18" s="14"/>
      <x:c r="G18" s="14"/>
      <x:c r="H18" s="14"/>
      <x:c r="I18" s="14"/>
      <x:c r="J18" s="13"/>
      <x:c r="K18" s="14"/>
      <x:c r="L18" s="13"/>
      <x:c r="M18" s="13"/>
      <x:c r="N18" s="13"/>
      <x:c r="O18" s="13"/>
      <x:c r="P18" s="13"/>
      <x:c r="Q18" s="18" t="str">
        <x:f>IF(A18="","",IF(AND(ISNUMBER(E18),ISNUMBER(F18),F18&gt;=E18),(F18-E18)*24,0))</x:f>
      </x:c>
      <x:c r="R18" s="3" t="str">
        <x:f>IF(A18="","",IF(AND(X18=1,ISNUMBER(H18),H18&gt;=F18,H18&lt;=G18,H18&lt;Dashboard!$D$4+1),1,0))</x:f>
      </x:c>
      <x:c r="S18" s="3" t="str">
        <x:f>IF(A18="","",IF(AND(J18="Booked",ISNUMBER(K18),K18&gt;=F18,K18&lt;Dashboard!$D$4+1),1,0))</x:f>
      </x:c>
      <x:c r="T18" s="3" t="str">
        <x:f>IF(A18="","",IF(AND(OR(J18="Booked",J18="Lost"),ISNUMBER(K18),K18&gt;=F18,K18&lt;Dashboard!$D$4+1),1,0))</x:f>
      </x:c>
      <x:c r="U18" s="3" t="str">
        <x:f>IF(A18="","",IF(AND(ISNUMBER(I18),ISNUMBER(F18),I18&gt;=F18,I18&lt;Dashboard!$D$4+1),1,0))</x:f>
      </x:c>
      <x:c r="V18" s="3" t="str">
        <x:f>IF(A18="","",IF(M18="Yes",1,0))</x:f>
      </x:c>
      <x:c r="W18" s="3" t="str">
        <x:f>IF(A18="","",IF(AND(ISNUMBER(E18),ISNUMBER(F18),F18&gt;=E18),1,0))</x:f>
      </x:c>
      <x:c r="X18" s="3" t="str">
        <x:f>IF(A18="","",IF(AND(ISNUMBER(F18),ISNUMBER(G18),G18&gt;=F18,G18&lt;Dashboard!$D$4+1),1,0))</x:f>
      </x:c>
    </x:row>
    <x:row r="19">
      <x:c r="A19" s="13"/>
      <x:c r="B19" s="13"/>
      <x:c r="C19" s="13"/>
      <x:c r="D19" s="13"/>
      <x:c r="E19" s="14"/>
      <x:c r="F19" s="14"/>
      <x:c r="G19" s="14"/>
      <x:c r="H19" s="14"/>
      <x:c r="I19" s="14"/>
      <x:c r="J19" s="13"/>
      <x:c r="K19" s="14"/>
      <x:c r="L19" s="13"/>
      <x:c r="M19" s="13"/>
      <x:c r="N19" s="13"/>
      <x:c r="O19" s="13"/>
      <x:c r="P19" s="13"/>
      <x:c r="Q19" s="18" t="str">
        <x:f>IF(A19="","",IF(AND(ISNUMBER(E19),ISNUMBER(F19),F19&gt;=E19),(F19-E19)*24,0))</x:f>
      </x:c>
      <x:c r="R19" s="3" t="str">
        <x:f>IF(A19="","",IF(AND(X19=1,ISNUMBER(H19),H19&gt;=F19,H19&lt;=G19,H19&lt;Dashboard!$D$4+1),1,0))</x:f>
      </x:c>
      <x:c r="S19" s="3" t="str">
        <x:f>IF(A19="","",IF(AND(J19="Booked",ISNUMBER(K19),K19&gt;=F19,K19&lt;Dashboard!$D$4+1),1,0))</x:f>
      </x:c>
      <x:c r="T19" s="3" t="str">
        <x:f>IF(A19="","",IF(AND(OR(J19="Booked",J19="Lost"),ISNUMBER(K19),K19&gt;=F19,K19&lt;Dashboard!$D$4+1),1,0))</x:f>
      </x:c>
      <x:c r="U19" s="3" t="str">
        <x:f>IF(A19="","",IF(AND(ISNUMBER(I19),ISNUMBER(F19),I19&gt;=F19,I19&lt;Dashboard!$D$4+1),1,0))</x:f>
      </x:c>
      <x:c r="V19" s="3" t="str">
        <x:f>IF(A19="","",IF(M19="Yes",1,0))</x:f>
      </x:c>
      <x:c r="W19" s="3" t="str">
        <x:f>IF(A19="","",IF(AND(ISNUMBER(E19),ISNUMBER(F19),F19&gt;=E19),1,0))</x:f>
      </x:c>
      <x:c r="X19" s="3" t="str">
        <x:f>IF(A19="","",IF(AND(ISNUMBER(F19),ISNUMBER(G19),G19&gt;=F19,G19&lt;Dashboard!$D$4+1),1,0))</x:f>
      </x:c>
    </x:row>
    <x:row r="20">
      <x:c r="A20" s="13"/>
      <x:c r="B20" s="13"/>
      <x:c r="C20" s="13"/>
      <x:c r="D20" s="13"/>
      <x:c r="E20" s="14"/>
      <x:c r="F20" s="14"/>
      <x:c r="G20" s="14"/>
      <x:c r="H20" s="14"/>
      <x:c r="I20" s="14"/>
      <x:c r="J20" s="13"/>
      <x:c r="K20" s="14"/>
      <x:c r="L20" s="13"/>
      <x:c r="M20" s="13"/>
      <x:c r="N20" s="13"/>
      <x:c r="O20" s="13"/>
      <x:c r="P20" s="13"/>
      <x:c r="Q20" s="18" t="str">
        <x:f>IF(A20="","",IF(AND(ISNUMBER(E20),ISNUMBER(F20),F20&gt;=E20),(F20-E20)*24,0))</x:f>
      </x:c>
      <x:c r="R20" s="3" t="str">
        <x:f>IF(A20="","",IF(AND(X20=1,ISNUMBER(H20),H20&gt;=F20,H20&lt;=G20,H20&lt;Dashboard!$D$4+1),1,0))</x:f>
      </x:c>
      <x:c r="S20" s="3" t="str">
        <x:f>IF(A20="","",IF(AND(J20="Booked",ISNUMBER(K20),K20&gt;=F20,K20&lt;Dashboard!$D$4+1),1,0))</x:f>
      </x:c>
      <x:c r="T20" s="3" t="str">
        <x:f>IF(A20="","",IF(AND(OR(J20="Booked",J20="Lost"),ISNUMBER(K20),K20&gt;=F20,K20&lt;Dashboard!$D$4+1),1,0))</x:f>
      </x:c>
      <x:c r="U20" s="3" t="str">
        <x:f>IF(A20="","",IF(AND(ISNUMBER(I20),ISNUMBER(F20),I20&gt;=F20,I20&lt;Dashboard!$D$4+1),1,0))</x:f>
      </x:c>
      <x:c r="V20" s="3" t="str">
        <x:f>IF(A20="","",IF(M20="Yes",1,0))</x:f>
      </x:c>
      <x:c r="W20" s="3" t="str">
        <x:f>IF(A20="","",IF(AND(ISNUMBER(E20),ISNUMBER(F20),F20&gt;=E20),1,0))</x:f>
      </x:c>
      <x:c r="X20" s="3" t="str">
        <x:f>IF(A20="","",IF(AND(ISNUMBER(F20),ISNUMBER(G20),G20&gt;=F20,G20&lt;Dashboard!$D$4+1),1,0))</x:f>
      </x:c>
    </x:row>
    <x:row r="21">
      <x:c r="A21" s="13"/>
      <x:c r="B21" s="13"/>
      <x:c r="C21" s="13"/>
      <x:c r="D21" s="13"/>
      <x:c r="E21" s="14"/>
      <x:c r="F21" s="14"/>
      <x:c r="G21" s="14"/>
      <x:c r="H21" s="14"/>
      <x:c r="I21" s="14"/>
      <x:c r="J21" s="13"/>
      <x:c r="K21" s="14"/>
      <x:c r="L21" s="13"/>
      <x:c r="M21" s="13"/>
      <x:c r="N21" s="13"/>
      <x:c r="O21" s="13"/>
      <x:c r="P21" s="13"/>
      <x:c r="Q21" s="18" t="str">
        <x:f>IF(A21="","",IF(AND(ISNUMBER(E21),ISNUMBER(F21),F21&gt;=E21),(F21-E21)*24,0))</x:f>
      </x:c>
      <x:c r="R21" s="3" t="str">
        <x:f>IF(A21="","",IF(AND(X21=1,ISNUMBER(H21),H21&gt;=F21,H21&lt;=G21,H21&lt;Dashboard!$D$4+1),1,0))</x:f>
      </x:c>
      <x:c r="S21" s="3" t="str">
        <x:f>IF(A21="","",IF(AND(J21="Booked",ISNUMBER(K21),K21&gt;=F21,K21&lt;Dashboard!$D$4+1),1,0))</x:f>
      </x:c>
      <x:c r="T21" s="3" t="str">
        <x:f>IF(A21="","",IF(AND(OR(J21="Booked",J21="Lost"),ISNUMBER(K21),K21&gt;=F21,K21&lt;Dashboard!$D$4+1),1,0))</x:f>
      </x:c>
      <x:c r="U21" s="3" t="str">
        <x:f>IF(A21="","",IF(AND(ISNUMBER(I21),ISNUMBER(F21),I21&gt;=F21,I21&lt;Dashboard!$D$4+1),1,0))</x:f>
      </x:c>
      <x:c r="V21" s="3" t="str">
        <x:f>IF(A21="","",IF(M21="Yes",1,0))</x:f>
      </x:c>
      <x:c r="W21" s="3" t="str">
        <x:f>IF(A21="","",IF(AND(ISNUMBER(E21),ISNUMBER(F21),F21&gt;=E21),1,0))</x:f>
      </x:c>
      <x:c r="X21" s="3" t="str">
        <x:f>IF(A21="","",IF(AND(ISNUMBER(F21),ISNUMBER(G21),G21&gt;=F21,G21&lt;Dashboard!$D$4+1),1,0))</x:f>
      </x:c>
    </x:row>
    <x:row r="22">
      <x:c r="A22" s="13"/>
      <x:c r="B22" s="13"/>
      <x:c r="C22" s="13"/>
      <x:c r="D22" s="13"/>
      <x:c r="E22" s="14"/>
      <x:c r="F22" s="14"/>
      <x:c r="G22" s="14"/>
      <x:c r="H22" s="14"/>
      <x:c r="I22" s="14"/>
      <x:c r="J22" s="13"/>
      <x:c r="K22" s="14"/>
      <x:c r="L22" s="13"/>
      <x:c r="M22" s="13"/>
      <x:c r="N22" s="13"/>
      <x:c r="O22" s="13"/>
      <x:c r="P22" s="13"/>
      <x:c r="Q22" s="18" t="str">
        <x:f>IF(A22="","",IF(AND(ISNUMBER(E22),ISNUMBER(F22),F22&gt;=E22),(F22-E22)*24,0))</x:f>
      </x:c>
      <x:c r="R22" s="3" t="str">
        <x:f>IF(A22="","",IF(AND(X22=1,ISNUMBER(H22),H22&gt;=F22,H22&lt;=G22,H22&lt;Dashboard!$D$4+1),1,0))</x:f>
      </x:c>
      <x:c r="S22" s="3" t="str">
        <x:f>IF(A22="","",IF(AND(J22="Booked",ISNUMBER(K22),K22&gt;=F22,K22&lt;Dashboard!$D$4+1),1,0))</x:f>
      </x:c>
      <x:c r="T22" s="3" t="str">
        <x:f>IF(A22="","",IF(AND(OR(J22="Booked",J22="Lost"),ISNUMBER(K22),K22&gt;=F22,K22&lt;Dashboard!$D$4+1),1,0))</x:f>
      </x:c>
      <x:c r="U22" s="3" t="str">
        <x:f>IF(A22="","",IF(AND(ISNUMBER(I22),ISNUMBER(F22),I22&gt;=F22,I22&lt;Dashboard!$D$4+1),1,0))</x:f>
      </x:c>
      <x:c r="V22" s="3" t="str">
        <x:f>IF(A22="","",IF(M22="Yes",1,0))</x:f>
      </x:c>
      <x:c r="W22" s="3" t="str">
        <x:f>IF(A22="","",IF(AND(ISNUMBER(E22),ISNUMBER(F22),F22&gt;=E22),1,0))</x:f>
      </x:c>
      <x:c r="X22" s="3" t="str">
        <x:f>IF(A22="","",IF(AND(ISNUMBER(F22),ISNUMBER(G22),G22&gt;=F22,G22&lt;Dashboard!$D$4+1),1,0))</x:f>
      </x:c>
    </x:row>
    <x:row r="23">
      <x:c r="A23" s="13"/>
      <x:c r="B23" s="13"/>
      <x:c r="C23" s="13"/>
      <x:c r="D23" s="13"/>
      <x:c r="E23" s="14"/>
      <x:c r="F23" s="14"/>
      <x:c r="G23" s="14"/>
      <x:c r="H23" s="14"/>
      <x:c r="I23" s="14"/>
      <x:c r="J23" s="13"/>
      <x:c r="K23" s="14"/>
      <x:c r="L23" s="13"/>
      <x:c r="M23" s="13"/>
      <x:c r="N23" s="13"/>
      <x:c r="O23" s="13"/>
      <x:c r="P23" s="13"/>
      <x:c r="Q23" s="18" t="str">
        <x:f>IF(A23="","",IF(AND(ISNUMBER(E23),ISNUMBER(F23),F23&gt;=E23),(F23-E23)*24,0))</x:f>
      </x:c>
      <x:c r="R23" s="3" t="str">
        <x:f>IF(A23="","",IF(AND(X23=1,ISNUMBER(H23),H23&gt;=F23,H23&lt;=G23,H23&lt;Dashboard!$D$4+1),1,0))</x:f>
      </x:c>
      <x:c r="S23" s="3" t="str">
        <x:f>IF(A23="","",IF(AND(J23="Booked",ISNUMBER(K23),K23&gt;=F23,K23&lt;Dashboard!$D$4+1),1,0))</x:f>
      </x:c>
      <x:c r="T23" s="3" t="str">
        <x:f>IF(A23="","",IF(AND(OR(J23="Booked",J23="Lost"),ISNUMBER(K23),K23&gt;=F23,K23&lt;Dashboard!$D$4+1),1,0))</x:f>
      </x:c>
      <x:c r="U23" s="3" t="str">
        <x:f>IF(A23="","",IF(AND(ISNUMBER(I23),ISNUMBER(F23),I23&gt;=F23,I23&lt;Dashboard!$D$4+1),1,0))</x:f>
      </x:c>
      <x:c r="V23" s="3" t="str">
        <x:f>IF(A23="","",IF(M23="Yes",1,0))</x:f>
      </x:c>
      <x:c r="W23" s="3" t="str">
        <x:f>IF(A23="","",IF(AND(ISNUMBER(E23),ISNUMBER(F23),F23&gt;=E23),1,0))</x:f>
      </x:c>
      <x:c r="X23" s="3" t="str">
        <x:f>IF(A23="","",IF(AND(ISNUMBER(F23),ISNUMBER(G23),G23&gt;=F23,G23&lt;Dashboard!$D$4+1),1,0))</x:f>
      </x:c>
    </x:row>
    <x:row r="24">
      <x:c r="A24" s="13"/>
      <x:c r="B24" s="13"/>
      <x:c r="C24" s="13"/>
      <x:c r="D24" s="13"/>
      <x:c r="E24" s="14"/>
      <x:c r="F24" s="14"/>
      <x:c r="G24" s="14"/>
      <x:c r="H24" s="14"/>
      <x:c r="I24" s="14"/>
      <x:c r="J24" s="13"/>
      <x:c r="K24" s="14"/>
      <x:c r="L24" s="13"/>
      <x:c r="M24" s="13"/>
      <x:c r="N24" s="13"/>
      <x:c r="O24" s="13"/>
      <x:c r="P24" s="13"/>
      <x:c r="Q24" s="18" t="str">
        <x:f>IF(A24="","",IF(AND(ISNUMBER(E24),ISNUMBER(F24),F24&gt;=E24),(F24-E24)*24,0))</x:f>
      </x:c>
      <x:c r="R24" s="3" t="str">
        <x:f>IF(A24="","",IF(AND(X24=1,ISNUMBER(H24),H24&gt;=F24,H24&lt;=G24,H24&lt;Dashboard!$D$4+1),1,0))</x:f>
      </x:c>
      <x:c r="S24" s="3" t="str">
        <x:f>IF(A24="","",IF(AND(J24="Booked",ISNUMBER(K24),K24&gt;=F24,K24&lt;Dashboard!$D$4+1),1,0))</x:f>
      </x:c>
      <x:c r="T24" s="3" t="str">
        <x:f>IF(A24="","",IF(AND(OR(J24="Booked",J24="Lost"),ISNUMBER(K24),K24&gt;=F24,K24&lt;Dashboard!$D$4+1),1,0))</x:f>
      </x:c>
      <x:c r="U24" s="3" t="str">
        <x:f>IF(A24="","",IF(AND(ISNUMBER(I24),ISNUMBER(F24),I24&gt;=F24,I24&lt;Dashboard!$D$4+1),1,0))</x:f>
      </x:c>
      <x:c r="V24" s="3" t="str">
        <x:f>IF(A24="","",IF(M24="Yes",1,0))</x:f>
      </x:c>
      <x:c r="W24" s="3" t="str">
        <x:f>IF(A24="","",IF(AND(ISNUMBER(E24),ISNUMBER(F24),F24&gt;=E24),1,0))</x:f>
      </x:c>
      <x:c r="X24" s="3" t="str">
        <x:f>IF(A24="","",IF(AND(ISNUMBER(F24),ISNUMBER(G24),G24&gt;=F24,G24&lt;Dashboard!$D$4+1),1,0))</x:f>
      </x:c>
    </x:row>
    <x:row r="25">
      <x:c r="A25" s="13"/>
      <x:c r="B25" s="13"/>
      <x:c r="C25" s="13"/>
      <x:c r="D25" s="13"/>
      <x:c r="E25" s="14"/>
      <x:c r="F25" s="14"/>
      <x:c r="G25" s="14"/>
      <x:c r="H25" s="14"/>
      <x:c r="I25" s="14"/>
      <x:c r="J25" s="13"/>
      <x:c r="K25" s="14"/>
      <x:c r="L25" s="13"/>
      <x:c r="M25" s="13"/>
      <x:c r="N25" s="13"/>
      <x:c r="O25" s="13"/>
      <x:c r="P25" s="13"/>
      <x:c r="Q25" s="18" t="str">
        <x:f>IF(A25="","",IF(AND(ISNUMBER(E25),ISNUMBER(F25),F25&gt;=E25),(F25-E25)*24,0))</x:f>
      </x:c>
      <x:c r="R25" s="3" t="str">
        <x:f>IF(A25="","",IF(AND(X25=1,ISNUMBER(H25),H25&gt;=F25,H25&lt;=G25,H25&lt;Dashboard!$D$4+1),1,0))</x:f>
      </x:c>
      <x:c r="S25" s="3" t="str">
        <x:f>IF(A25="","",IF(AND(J25="Booked",ISNUMBER(K25),K25&gt;=F25,K25&lt;Dashboard!$D$4+1),1,0))</x:f>
      </x:c>
      <x:c r="T25" s="3" t="str">
        <x:f>IF(A25="","",IF(AND(OR(J25="Booked",J25="Lost"),ISNUMBER(K25),K25&gt;=F25,K25&lt;Dashboard!$D$4+1),1,0))</x:f>
      </x:c>
      <x:c r="U25" s="3" t="str">
        <x:f>IF(A25="","",IF(AND(ISNUMBER(I25),ISNUMBER(F25),I25&gt;=F25,I25&lt;Dashboard!$D$4+1),1,0))</x:f>
      </x:c>
      <x:c r="V25" s="3" t="str">
        <x:f>IF(A25="","",IF(M25="Yes",1,0))</x:f>
      </x:c>
      <x:c r="W25" s="3" t="str">
        <x:f>IF(A25="","",IF(AND(ISNUMBER(E25),ISNUMBER(F25),F25&gt;=E25),1,0))</x:f>
      </x:c>
      <x:c r="X25" s="3" t="str">
        <x:f>IF(A25="","",IF(AND(ISNUMBER(F25),ISNUMBER(G25),G25&gt;=F25,G25&lt;Dashboard!$D$4+1),1,0))</x:f>
      </x:c>
    </x:row>
    <x:row r="26">
      <x:c r="A26" s="13"/>
      <x:c r="B26" s="13"/>
      <x:c r="C26" s="13"/>
      <x:c r="D26" s="13"/>
      <x:c r="E26" s="14"/>
      <x:c r="F26" s="14"/>
      <x:c r="G26" s="14"/>
      <x:c r="H26" s="14"/>
      <x:c r="I26" s="14"/>
      <x:c r="J26" s="13"/>
      <x:c r="K26" s="14"/>
      <x:c r="L26" s="13"/>
      <x:c r="M26" s="13"/>
      <x:c r="N26" s="13"/>
      <x:c r="O26" s="13"/>
      <x:c r="P26" s="13"/>
      <x:c r="Q26" s="18" t="str">
        <x:f>IF(A26="","",IF(AND(ISNUMBER(E26),ISNUMBER(F26),F26&gt;=E26),(F26-E26)*24,0))</x:f>
      </x:c>
      <x:c r="R26" s="3" t="str">
        <x:f>IF(A26="","",IF(AND(X26=1,ISNUMBER(H26),H26&gt;=F26,H26&lt;=G26,H26&lt;Dashboard!$D$4+1),1,0))</x:f>
      </x:c>
      <x:c r="S26" s="3" t="str">
        <x:f>IF(A26="","",IF(AND(J26="Booked",ISNUMBER(K26),K26&gt;=F26,K26&lt;Dashboard!$D$4+1),1,0))</x:f>
      </x:c>
      <x:c r="T26" s="3" t="str">
        <x:f>IF(A26="","",IF(AND(OR(J26="Booked",J26="Lost"),ISNUMBER(K26),K26&gt;=F26,K26&lt;Dashboard!$D$4+1),1,0))</x:f>
      </x:c>
      <x:c r="U26" s="3" t="str">
        <x:f>IF(A26="","",IF(AND(ISNUMBER(I26),ISNUMBER(F26),I26&gt;=F26,I26&lt;Dashboard!$D$4+1),1,0))</x:f>
      </x:c>
      <x:c r="V26" s="3" t="str">
        <x:f>IF(A26="","",IF(M26="Yes",1,0))</x:f>
      </x:c>
      <x:c r="W26" s="3" t="str">
        <x:f>IF(A26="","",IF(AND(ISNUMBER(E26),ISNUMBER(F26),F26&gt;=E26),1,0))</x:f>
      </x:c>
      <x:c r="X26" s="3" t="str">
        <x:f>IF(A26="","",IF(AND(ISNUMBER(F26),ISNUMBER(G26),G26&gt;=F26,G26&lt;Dashboard!$D$4+1),1,0))</x:f>
      </x:c>
    </x:row>
    <x:row r="27">
      <x:c r="A27" s="13"/>
      <x:c r="B27" s="13"/>
      <x:c r="C27" s="13"/>
      <x:c r="D27" s="13"/>
      <x:c r="E27" s="14"/>
      <x:c r="F27" s="14"/>
      <x:c r="G27" s="14"/>
      <x:c r="H27" s="14"/>
      <x:c r="I27" s="14"/>
      <x:c r="J27" s="13"/>
      <x:c r="K27" s="14"/>
      <x:c r="L27" s="13"/>
      <x:c r="M27" s="13"/>
      <x:c r="N27" s="13"/>
      <x:c r="O27" s="13"/>
      <x:c r="P27" s="13"/>
      <x:c r="Q27" s="18" t="str">
        <x:f>IF(A27="","",IF(AND(ISNUMBER(E27),ISNUMBER(F27),F27&gt;=E27),(F27-E27)*24,0))</x:f>
      </x:c>
      <x:c r="R27" s="3" t="str">
        <x:f>IF(A27="","",IF(AND(X27=1,ISNUMBER(H27),H27&gt;=F27,H27&lt;=G27,H27&lt;Dashboard!$D$4+1),1,0))</x:f>
      </x:c>
      <x:c r="S27" s="3" t="str">
        <x:f>IF(A27="","",IF(AND(J27="Booked",ISNUMBER(K27),K27&gt;=F27,K27&lt;Dashboard!$D$4+1),1,0))</x:f>
      </x:c>
      <x:c r="T27" s="3" t="str">
        <x:f>IF(A27="","",IF(AND(OR(J27="Booked",J27="Lost"),ISNUMBER(K27),K27&gt;=F27,K27&lt;Dashboard!$D$4+1),1,0))</x:f>
      </x:c>
      <x:c r="U27" s="3" t="str">
        <x:f>IF(A27="","",IF(AND(ISNUMBER(I27),ISNUMBER(F27),I27&gt;=F27,I27&lt;Dashboard!$D$4+1),1,0))</x:f>
      </x:c>
      <x:c r="V27" s="3" t="str">
        <x:f>IF(A27="","",IF(M27="Yes",1,0))</x:f>
      </x:c>
      <x:c r="W27" s="3" t="str">
        <x:f>IF(A27="","",IF(AND(ISNUMBER(E27),ISNUMBER(F27),F27&gt;=E27),1,0))</x:f>
      </x:c>
      <x:c r="X27" s="3" t="str">
        <x:f>IF(A27="","",IF(AND(ISNUMBER(F27),ISNUMBER(G27),G27&gt;=F27,G27&lt;Dashboard!$D$4+1),1,0))</x:f>
      </x:c>
    </x:row>
    <x:row r="28">
      <x:c r="A28" s="13"/>
      <x:c r="B28" s="13"/>
      <x:c r="C28" s="13"/>
      <x:c r="D28" s="13"/>
      <x:c r="E28" s="14"/>
      <x:c r="F28" s="14"/>
      <x:c r="G28" s="14"/>
      <x:c r="H28" s="14"/>
      <x:c r="I28" s="14"/>
      <x:c r="J28" s="13"/>
      <x:c r="K28" s="14"/>
      <x:c r="L28" s="13"/>
      <x:c r="M28" s="13"/>
      <x:c r="N28" s="13"/>
      <x:c r="O28" s="13"/>
      <x:c r="P28" s="13"/>
      <x:c r="Q28" s="18" t="str">
        <x:f>IF(A28="","",IF(AND(ISNUMBER(E28),ISNUMBER(F28),F28&gt;=E28),(F28-E28)*24,0))</x:f>
      </x:c>
      <x:c r="R28" s="3" t="str">
        <x:f>IF(A28="","",IF(AND(X28=1,ISNUMBER(H28),H28&gt;=F28,H28&lt;=G28,H28&lt;Dashboard!$D$4+1),1,0))</x:f>
      </x:c>
      <x:c r="S28" s="3" t="str">
        <x:f>IF(A28="","",IF(AND(J28="Booked",ISNUMBER(K28),K28&gt;=F28,K28&lt;Dashboard!$D$4+1),1,0))</x:f>
      </x:c>
      <x:c r="T28" s="3" t="str">
        <x:f>IF(A28="","",IF(AND(OR(J28="Booked",J28="Lost"),ISNUMBER(K28),K28&gt;=F28,K28&lt;Dashboard!$D$4+1),1,0))</x:f>
      </x:c>
      <x:c r="U28" s="3" t="str">
        <x:f>IF(A28="","",IF(AND(ISNUMBER(I28),ISNUMBER(F28),I28&gt;=F28,I28&lt;Dashboard!$D$4+1),1,0))</x:f>
      </x:c>
      <x:c r="V28" s="3" t="str">
        <x:f>IF(A28="","",IF(M28="Yes",1,0))</x:f>
      </x:c>
      <x:c r="W28" s="3" t="str">
        <x:f>IF(A28="","",IF(AND(ISNUMBER(E28),ISNUMBER(F28),F28&gt;=E28),1,0))</x:f>
      </x:c>
      <x:c r="X28" s="3" t="str">
        <x:f>IF(A28="","",IF(AND(ISNUMBER(F28),ISNUMBER(G28),G28&gt;=F28,G28&lt;Dashboard!$D$4+1),1,0))</x:f>
      </x:c>
    </x:row>
    <x:row r="29">
      <x:c r="A29" s="13"/>
      <x:c r="B29" s="13"/>
      <x:c r="C29" s="13"/>
      <x:c r="D29" s="13"/>
      <x:c r="E29" s="14"/>
      <x:c r="F29" s="14"/>
      <x:c r="G29" s="14"/>
      <x:c r="H29" s="14"/>
      <x:c r="I29" s="14"/>
      <x:c r="J29" s="13"/>
      <x:c r="K29" s="14"/>
      <x:c r="L29" s="13"/>
      <x:c r="M29" s="13"/>
      <x:c r="N29" s="13"/>
      <x:c r="O29" s="13"/>
      <x:c r="P29" s="13"/>
      <x:c r="Q29" s="18" t="str">
        <x:f>IF(A29="","",IF(AND(ISNUMBER(E29),ISNUMBER(F29),F29&gt;=E29),(F29-E29)*24,0))</x:f>
      </x:c>
      <x:c r="R29" s="3" t="str">
        <x:f>IF(A29="","",IF(AND(X29=1,ISNUMBER(H29),H29&gt;=F29,H29&lt;=G29,H29&lt;Dashboard!$D$4+1),1,0))</x:f>
      </x:c>
      <x:c r="S29" s="3" t="str">
        <x:f>IF(A29="","",IF(AND(J29="Booked",ISNUMBER(K29),K29&gt;=F29,K29&lt;Dashboard!$D$4+1),1,0))</x:f>
      </x:c>
      <x:c r="T29" s="3" t="str">
        <x:f>IF(A29="","",IF(AND(OR(J29="Booked",J29="Lost"),ISNUMBER(K29),K29&gt;=F29,K29&lt;Dashboard!$D$4+1),1,0))</x:f>
      </x:c>
      <x:c r="U29" s="3" t="str">
        <x:f>IF(A29="","",IF(AND(ISNUMBER(I29),ISNUMBER(F29),I29&gt;=F29,I29&lt;Dashboard!$D$4+1),1,0))</x:f>
      </x:c>
      <x:c r="V29" s="3" t="str">
        <x:f>IF(A29="","",IF(M29="Yes",1,0))</x:f>
      </x:c>
      <x:c r="W29" s="3" t="str">
        <x:f>IF(A29="","",IF(AND(ISNUMBER(E29),ISNUMBER(F29),F29&gt;=E29),1,0))</x:f>
      </x:c>
      <x:c r="X29" s="3" t="str">
        <x:f>IF(A29="","",IF(AND(ISNUMBER(F29),ISNUMBER(G29),G29&gt;=F29,G29&lt;Dashboard!$D$4+1),1,0))</x:f>
      </x:c>
    </x:row>
    <x:row r="30">
      <x:c r="A30" s="13"/>
      <x:c r="B30" s="13"/>
      <x:c r="C30" s="13"/>
      <x:c r="D30" s="13"/>
      <x:c r="E30" s="14"/>
      <x:c r="F30" s="14"/>
      <x:c r="G30" s="14"/>
      <x:c r="H30" s="14"/>
      <x:c r="I30" s="14"/>
      <x:c r="J30" s="13"/>
      <x:c r="K30" s="14"/>
      <x:c r="L30" s="13"/>
      <x:c r="M30" s="13"/>
      <x:c r="N30" s="13"/>
      <x:c r="O30" s="13"/>
      <x:c r="P30" s="13"/>
      <x:c r="Q30" s="18" t="str">
        <x:f>IF(A30="","",IF(AND(ISNUMBER(E30),ISNUMBER(F30),F30&gt;=E30),(F30-E30)*24,0))</x:f>
      </x:c>
      <x:c r="R30" s="3" t="str">
        <x:f>IF(A30="","",IF(AND(X30=1,ISNUMBER(H30),H30&gt;=F30,H30&lt;=G30,H30&lt;Dashboard!$D$4+1),1,0))</x:f>
      </x:c>
      <x:c r="S30" s="3" t="str">
        <x:f>IF(A30="","",IF(AND(J30="Booked",ISNUMBER(K30),K30&gt;=F30,K30&lt;Dashboard!$D$4+1),1,0))</x:f>
      </x:c>
      <x:c r="T30" s="3" t="str">
        <x:f>IF(A30="","",IF(AND(OR(J30="Booked",J30="Lost"),ISNUMBER(K30),K30&gt;=F30,K30&lt;Dashboard!$D$4+1),1,0))</x:f>
      </x:c>
      <x:c r="U30" s="3" t="str">
        <x:f>IF(A30="","",IF(AND(ISNUMBER(I30),ISNUMBER(F30),I30&gt;=F30,I30&lt;Dashboard!$D$4+1),1,0))</x:f>
      </x:c>
      <x:c r="V30" s="3" t="str">
        <x:f>IF(A30="","",IF(M30="Yes",1,0))</x:f>
      </x:c>
      <x:c r="W30" s="3" t="str">
        <x:f>IF(A30="","",IF(AND(ISNUMBER(E30),ISNUMBER(F30),F30&gt;=E30),1,0))</x:f>
      </x:c>
      <x:c r="X30" s="3" t="str">
        <x:f>IF(A30="","",IF(AND(ISNUMBER(F30),ISNUMBER(G30),G30&gt;=F30,G30&lt;Dashboard!$D$4+1),1,0))</x:f>
      </x:c>
    </x:row>
    <x:row r="31">
      <x:c r="A31" s="13"/>
      <x:c r="B31" s="13"/>
      <x:c r="C31" s="13"/>
      <x:c r="D31" s="13"/>
      <x:c r="E31" s="14"/>
      <x:c r="F31" s="14"/>
      <x:c r="G31" s="14"/>
      <x:c r="H31" s="14"/>
      <x:c r="I31" s="14"/>
      <x:c r="J31" s="13"/>
      <x:c r="K31" s="14"/>
      <x:c r="L31" s="13"/>
      <x:c r="M31" s="13"/>
      <x:c r="N31" s="13"/>
      <x:c r="O31" s="13"/>
      <x:c r="P31" s="13"/>
      <x:c r="Q31" s="18" t="str">
        <x:f>IF(A31="","",IF(AND(ISNUMBER(E31),ISNUMBER(F31),F31&gt;=E31),(F31-E31)*24,0))</x:f>
      </x:c>
      <x:c r="R31" s="3" t="str">
        <x:f>IF(A31="","",IF(AND(X31=1,ISNUMBER(H31),H31&gt;=F31,H31&lt;=G31,H31&lt;Dashboard!$D$4+1),1,0))</x:f>
      </x:c>
      <x:c r="S31" s="3" t="str">
        <x:f>IF(A31="","",IF(AND(J31="Booked",ISNUMBER(K31),K31&gt;=F31,K31&lt;Dashboard!$D$4+1),1,0))</x:f>
      </x:c>
      <x:c r="T31" s="3" t="str">
        <x:f>IF(A31="","",IF(AND(OR(J31="Booked",J31="Lost"),ISNUMBER(K31),K31&gt;=F31,K31&lt;Dashboard!$D$4+1),1,0))</x:f>
      </x:c>
      <x:c r="U31" s="3" t="str">
        <x:f>IF(A31="","",IF(AND(ISNUMBER(I31),ISNUMBER(F31),I31&gt;=F31,I31&lt;Dashboard!$D$4+1),1,0))</x:f>
      </x:c>
      <x:c r="V31" s="3" t="str">
        <x:f>IF(A31="","",IF(M31="Yes",1,0))</x:f>
      </x:c>
      <x:c r="W31" s="3" t="str">
        <x:f>IF(A31="","",IF(AND(ISNUMBER(E31),ISNUMBER(F31),F31&gt;=E31),1,0))</x:f>
      </x:c>
      <x:c r="X31" s="3" t="str">
        <x:f>IF(A31="","",IF(AND(ISNUMBER(F31),ISNUMBER(G31),G31&gt;=F31,G31&lt;Dashboard!$D$4+1),1,0))</x:f>
      </x:c>
    </x:row>
    <x:row r="32">
      <x:c r="A32" s="13"/>
      <x:c r="B32" s="13"/>
      <x:c r="C32" s="13"/>
      <x:c r="D32" s="13"/>
      <x:c r="E32" s="14"/>
      <x:c r="F32" s="14"/>
      <x:c r="G32" s="14"/>
      <x:c r="H32" s="14"/>
      <x:c r="I32" s="14"/>
      <x:c r="J32" s="13"/>
      <x:c r="K32" s="14"/>
      <x:c r="L32" s="13"/>
      <x:c r="M32" s="13"/>
      <x:c r="N32" s="13"/>
      <x:c r="O32" s="13"/>
      <x:c r="P32" s="13"/>
      <x:c r="Q32" s="18" t="str">
        <x:f>IF(A32="","",IF(AND(ISNUMBER(E32),ISNUMBER(F32),F32&gt;=E32),(F32-E32)*24,0))</x:f>
      </x:c>
      <x:c r="R32" s="3" t="str">
        <x:f>IF(A32="","",IF(AND(X32=1,ISNUMBER(H32),H32&gt;=F32,H32&lt;=G32,H32&lt;Dashboard!$D$4+1),1,0))</x:f>
      </x:c>
      <x:c r="S32" s="3" t="str">
        <x:f>IF(A32="","",IF(AND(J32="Booked",ISNUMBER(K32),K32&gt;=F32,K32&lt;Dashboard!$D$4+1),1,0))</x:f>
      </x:c>
      <x:c r="T32" s="3" t="str">
        <x:f>IF(A32="","",IF(AND(OR(J32="Booked",J32="Lost"),ISNUMBER(K32),K32&gt;=F32,K32&lt;Dashboard!$D$4+1),1,0))</x:f>
      </x:c>
      <x:c r="U32" s="3" t="str">
        <x:f>IF(A32="","",IF(AND(ISNUMBER(I32),ISNUMBER(F32),I32&gt;=F32,I32&lt;Dashboard!$D$4+1),1,0))</x:f>
      </x:c>
      <x:c r="V32" s="3" t="str">
        <x:f>IF(A32="","",IF(M32="Yes",1,0))</x:f>
      </x:c>
      <x:c r="W32" s="3" t="str">
        <x:f>IF(A32="","",IF(AND(ISNUMBER(E32),ISNUMBER(F32),F32&gt;=E32),1,0))</x:f>
      </x:c>
      <x:c r="X32" s="3" t="str">
        <x:f>IF(A32="","",IF(AND(ISNUMBER(F32),ISNUMBER(G32),G32&gt;=F32,G32&lt;Dashboard!$D$4+1),1,0))</x:f>
      </x:c>
    </x:row>
    <x:row r="33">
      <x:c r="A33" s="13"/>
      <x:c r="B33" s="13"/>
      <x:c r="C33" s="13"/>
      <x:c r="D33" s="13"/>
      <x:c r="E33" s="14"/>
      <x:c r="F33" s="14"/>
      <x:c r="G33" s="14"/>
      <x:c r="H33" s="14"/>
      <x:c r="I33" s="14"/>
      <x:c r="J33" s="13"/>
      <x:c r="K33" s="14"/>
      <x:c r="L33" s="13"/>
      <x:c r="M33" s="13"/>
      <x:c r="N33" s="13"/>
      <x:c r="O33" s="13"/>
      <x:c r="P33" s="13"/>
      <x:c r="Q33" s="18" t="str">
        <x:f>IF(A33="","",IF(AND(ISNUMBER(E33),ISNUMBER(F33),F33&gt;=E33),(F33-E33)*24,0))</x:f>
      </x:c>
      <x:c r="R33" s="3" t="str">
        <x:f>IF(A33="","",IF(AND(X33=1,ISNUMBER(H33),H33&gt;=F33,H33&lt;=G33,H33&lt;Dashboard!$D$4+1),1,0))</x:f>
      </x:c>
      <x:c r="S33" s="3" t="str">
        <x:f>IF(A33="","",IF(AND(J33="Booked",ISNUMBER(K33),K33&gt;=F33,K33&lt;Dashboard!$D$4+1),1,0))</x:f>
      </x:c>
      <x:c r="T33" s="3" t="str">
        <x:f>IF(A33="","",IF(AND(OR(J33="Booked",J33="Lost"),ISNUMBER(K33),K33&gt;=F33,K33&lt;Dashboard!$D$4+1),1,0))</x:f>
      </x:c>
      <x:c r="U33" s="3" t="str">
        <x:f>IF(A33="","",IF(AND(ISNUMBER(I33),ISNUMBER(F33),I33&gt;=F33,I33&lt;Dashboard!$D$4+1),1,0))</x:f>
      </x:c>
      <x:c r="V33" s="3" t="str">
        <x:f>IF(A33="","",IF(M33="Yes",1,0))</x:f>
      </x:c>
      <x:c r="W33" s="3" t="str">
        <x:f>IF(A33="","",IF(AND(ISNUMBER(E33),ISNUMBER(F33),F33&gt;=E33),1,0))</x:f>
      </x:c>
      <x:c r="X33" s="3" t="str">
        <x:f>IF(A33="","",IF(AND(ISNUMBER(F33),ISNUMBER(G33),G33&gt;=F33,G33&lt;Dashboard!$D$4+1),1,0))</x:f>
      </x:c>
    </x:row>
    <x:row r="34">
      <x:c r="A34" s="13"/>
      <x:c r="B34" s="13"/>
      <x:c r="C34" s="13"/>
      <x:c r="D34" s="13"/>
      <x:c r="E34" s="14"/>
      <x:c r="F34" s="14"/>
      <x:c r="G34" s="14"/>
      <x:c r="H34" s="14"/>
      <x:c r="I34" s="14"/>
      <x:c r="J34" s="13"/>
      <x:c r="K34" s="14"/>
      <x:c r="L34" s="13"/>
      <x:c r="M34" s="13"/>
      <x:c r="N34" s="13"/>
      <x:c r="O34" s="13"/>
      <x:c r="P34" s="13"/>
      <x:c r="Q34" s="18" t="str">
        <x:f>IF(A34="","",IF(AND(ISNUMBER(E34),ISNUMBER(F34),F34&gt;=E34),(F34-E34)*24,0))</x:f>
      </x:c>
      <x:c r="R34" s="3" t="str">
        <x:f>IF(A34="","",IF(AND(X34=1,ISNUMBER(H34),H34&gt;=F34,H34&lt;=G34,H34&lt;Dashboard!$D$4+1),1,0))</x:f>
      </x:c>
      <x:c r="S34" s="3" t="str">
        <x:f>IF(A34="","",IF(AND(J34="Booked",ISNUMBER(K34),K34&gt;=F34,K34&lt;Dashboard!$D$4+1),1,0))</x:f>
      </x:c>
      <x:c r="T34" s="3" t="str">
        <x:f>IF(A34="","",IF(AND(OR(J34="Booked",J34="Lost"),ISNUMBER(K34),K34&gt;=F34,K34&lt;Dashboard!$D$4+1),1,0))</x:f>
      </x:c>
      <x:c r="U34" s="3" t="str">
        <x:f>IF(A34="","",IF(AND(ISNUMBER(I34),ISNUMBER(F34),I34&gt;=F34,I34&lt;Dashboard!$D$4+1),1,0))</x:f>
      </x:c>
      <x:c r="V34" s="3" t="str">
        <x:f>IF(A34="","",IF(M34="Yes",1,0))</x:f>
      </x:c>
      <x:c r="W34" s="3" t="str">
        <x:f>IF(A34="","",IF(AND(ISNUMBER(E34),ISNUMBER(F34),F34&gt;=E34),1,0))</x:f>
      </x:c>
      <x:c r="X34" s="3" t="str">
        <x:f>IF(A34="","",IF(AND(ISNUMBER(F34),ISNUMBER(G34),G34&gt;=F34,G34&lt;Dashboard!$D$4+1),1,0))</x:f>
      </x:c>
    </x:row>
    <x:row r="35">
      <x:c r="A35" s="13"/>
      <x:c r="B35" s="13"/>
      <x:c r="C35" s="13"/>
      <x:c r="D35" s="13"/>
      <x:c r="E35" s="14"/>
      <x:c r="F35" s="14"/>
      <x:c r="G35" s="14"/>
      <x:c r="H35" s="14"/>
      <x:c r="I35" s="14"/>
      <x:c r="J35" s="13"/>
      <x:c r="K35" s="14"/>
      <x:c r="L35" s="13"/>
      <x:c r="M35" s="13"/>
      <x:c r="N35" s="13"/>
      <x:c r="O35" s="13"/>
      <x:c r="P35" s="13"/>
      <x:c r="Q35" s="18" t="str">
        <x:f>IF(A35="","",IF(AND(ISNUMBER(E35),ISNUMBER(F35),F35&gt;=E35),(F35-E35)*24,0))</x:f>
      </x:c>
      <x:c r="R35" s="3" t="str">
        <x:f>IF(A35="","",IF(AND(X35=1,ISNUMBER(H35),H35&gt;=F35,H35&lt;=G35,H35&lt;Dashboard!$D$4+1),1,0))</x:f>
      </x:c>
      <x:c r="S35" s="3" t="str">
        <x:f>IF(A35="","",IF(AND(J35="Booked",ISNUMBER(K35),K35&gt;=F35,K35&lt;Dashboard!$D$4+1),1,0))</x:f>
      </x:c>
      <x:c r="T35" s="3" t="str">
        <x:f>IF(A35="","",IF(AND(OR(J35="Booked",J35="Lost"),ISNUMBER(K35),K35&gt;=F35,K35&lt;Dashboard!$D$4+1),1,0))</x:f>
      </x:c>
      <x:c r="U35" s="3" t="str">
        <x:f>IF(A35="","",IF(AND(ISNUMBER(I35),ISNUMBER(F35),I35&gt;=F35,I35&lt;Dashboard!$D$4+1),1,0))</x:f>
      </x:c>
      <x:c r="V35" s="3" t="str">
        <x:f>IF(A35="","",IF(M35="Yes",1,0))</x:f>
      </x:c>
      <x:c r="W35" s="3" t="str">
        <x:f>IF(A35="","",IF(AND(ISNUMBER(E35),ISNUMBER(F35),F35&gt;=E35),1,0))</x:f>
      </x:c>
      <x:c r="X35" s="3" t="str">
        <x:f>IF(A35="","",IF(AND(ISNUMBER(F35),ISNUMBER(G35),G35&gt;=F35,G35&lt;Dashboard!$D$4+1),1,0))</x:f>
      </x:c>
    </x:row>
    <x:row r="36">
      <x:c r="A36" s="13"/>
      <x:c r="B36" s="13"/>
      <x:c r="C36" s="13"/>
      <x:c r="D36" s="13"/>
      <x:c r="E36" s="14"/>
      <x:c r="F36" s="14"/>
      <x:c r="G36" s="14"/>
      <x:c r="H36" s="14"/>
      <x:c r="I36" s="14"/>
      <x:c r="J36" s="13"/>
      <x:c r="K36" s="14"/>
      <x:c r="L36" s="13"/>
      <x:c r="M36" s="13"/>
      <x:c r="N36" s="13"/>
      <x:c r="O36" s="13"/>
      <x:c r="P36" s="13"/>
      <x:c r="Q36" s="18" t="str">
        <x:f>IF(A36="","",IF(AND(ISNUMBER(E36),ISNUMBER(F36),F36&gt;=E36),(F36-E36)*24,0))</x:f>
      </x:c>
      <x:c r="R36" s="3" t="str">
        <x:f>IF(A36="","",IF(AND(X36=1,ISNUMBER(H36),H36&gt;=F36,H36&lt;=G36,H36&lt;Dashboard!$D$4+1),1,0))</x:f>
      </x:c>
      <x:c r="S36" s="3" t="str">
        <x:f>IF(A36="","",IF(AND(J36="Booked",ISNUMBER(K36),K36&gt;=F36,K36&lt;Dashboard!$D$4+1),1,0))</x:f>
      </x:c>
      <x:c r="T36" s="3" t="str">
        <x:f>IF(A36="","",IF(AND(OR(J36="Booked",J36="Lost"),ISNUMBER(K36),K36&gt;=F36,K36&lt;Dashboard!$D$4+1),1,0))</x:f>
      </x:c>
      <x:c r="U36" s="3" t="str">
        <x:f>IF(A36="","",IF(AND(ISNUMBER(I36),ISNUMBER(F36),I36&gt;=F36,I36&lt;Dashboard!$D$4+1),1,0))</x:f>
      </x:c>
      <x:c r="V36" s="3" t="str">
        <x:f>IF(A36="","",IF(M36="Yes",1,0))</x:f>
      </x:c>
      <x:c r="W36" s="3" t="str">
        <x:f>IF(A36="","",IF(AND(ISNUMBER(E36),ISNUMBER(F36),F36&gt;=E36),1,0))</x:f>
      </x:c>
      <x:c r="X36" s="3" t="str">
        <x:f>IF(A36="","",IF(AND(ISNUMBER(F36),ISNUMBER(G36),G36&gt;=F36,G36&lt;Dashboard!$D$4+1),1,0))</x:f>
      </x:c>
    </x:row>
    <x:row r="37">
      <x:c r="A37" s="13"/>
      <x:c r="B37" s="13"/>
      <x:c r="C37" s="13"/>
      <x:c r="D37" s="13"/>
      <x:c r="E37" s="14"/>
      <x:c r="F37" s="14"/>
      <x:c r="G37" s="14"/>
      <x:c r="H37" s="14"/>
      <x:c r="I37" s="14"/>
      <x:c r="J37" s="13"/>
      <x:c r="K37" s="14"/>
      <x:c r="L37" s="13"/>
      <x:c r="M37" s="13"/>
      <x:c r="N37" s="13"/>
      <x:c r="O37" s="13"/>
      <x:c r="P37" s="13"/>
      <x:c r="Q37" s="18" t="str">
        <x:f>IF(A37="","",IF(AND(ISNUMBER(E37),ISNUMBER(F37),F37&gt;=E37),(F37-E37)*24,0))</x:f>
      </x:c>
      <x:c r="R37" s="3" t="str">
        <x:f>IF(A37="","",IF(AND(X37=1,ISNUMBER(H37),H37&gt;=F37,H37&lt;=G37,H37&lt;Dashboard!$D$4+1),1,0))</x:f>
      </x:c>
      <x:c r="S37" s="3" t="str">
        <x:f>IF(A37="","",IF(AND(J37="Booked",ISNUMBER(K37),K37&gt;=F37,K37&lt;Dashboard!$D$4+1),1,0))</x:f>
      </x:c>
      <x:c r="T37" s="3" t="str">
        <x:f>IF(A37="","",IF(AND(OR(J37="Booked",J37="Lost"),ISNUMBER(K37),K37&gt;=F37,K37&lt;Dashboard!$D$4+1),1,0))</x:f>
      </x:c>
      <x:c r="U37" s="3" t="str">
        <x:f>IF(A37="","",IF(AND(ISNUMBER(I37),ISNUMBER(F37),I37&gt;=F37,I37&lt;Dashboard!$D$4+1),1,0))</x:f>
      </x:c>
      <x:c r="V37" s="3" t="str">
        <x:f>IF(A37="","",IF(M37="Yes",1,0))</x:f>
      </x:c>
      <x:c r="W37" s="3" t="str">
        <x:f>IF(A37="","",IF(AND(ISNUMBER(E37),ISNUMBER(F37),F37&gt;=E37),1,0))</x:f>
      </x:c>
      <x:c r="X37" s="3" t="str">
        <x:f>IF(A37="","",IF(AND(ISNUMBER(F37),ISNUMBER(G37),G37&gt;=F37,G37&lt;Dashboard!$D$4+1),1,0))</x:f>
      </x:c>
    </x:row>
    <x:row r="38">
      <x:c r="A38" s="13"/>
      <x:c r="B38" s="13"/>
      <x:c r="C38" s="13"/>
      <x:c r="D38" s="13"/>
      <x:c r="E38" s="14"/>
      <x:c r="F38" s="14"/>
      <x:c r="G38" s="14"/>
      <x:c r="H38" s="14"/>
      <x:c r="I38" s="14"/>
      <x:c r="J38" s="13"/>
      <x:c r="K38" s="14"/>
      <x:c r="L38" s="13"/>
      <x:c r="M38" s="13"/>
      <x:c r="N38" s="13"/>
      <x:c r="O38" s="13"/>
      <x:c r="P38" s="13"/>
      <x:c r="Q38" s="18" t="str">
        <x:f>IF(A38="","",IF(AND(ISNUMBER(E38),ISNUMBER(F38),F38&gt;=E38),(F38-E38)*24,0))</x:f>
      </x:c>
      <x:c r="R38" s="3" t="str">
        <x:f>IF(A38="","",IF(AND(X38=1,ISNUMBER(H38),H38&gt;=F38,H38&lt;=G38,H38&lt;Dashboard!$D$4+1),1,0))</x:f>
      </x:c>
      <x:c r="S38" s="3" t="str">
        <x:f>IF(A38="","",IF(AND(J38="Booked",ISNUMBER(K38),K38&gt;=F38,K38&lt;Dashboard!$D$4+1),1,0))</x:f>
      </x:c>
      <x:c r="T38" s="3" t="str">
        <x:f>IF(A38="","",IF(AND(OR(J38="Booked",J38="Lost"),ISNUMBER(K38),K38&gt;=F38,K38&lt;Dashboard!$D$4+1),1,0))</x:f>
      </x:c>
      <x:c r="U38" s="3" t="str">
        <x:f>IF(A38="","",IF(AND(ISNUMBER(I38),ISNUMBER(F38),I38&gt;=F38,I38&lt;Dashboard!$D$4+1),1,0))</x:f>
      </x:c>
      <x:c r="V38" s="3" t="str">
        <x:f>IF(A38="","",IF(M38="Yes",1,0))</x:f>
      </x:c>
      <x:c r="W38" s="3" t="str">
        <x:f>IF(A38="","",IF(AND(ISNUMBER(E38),ISNUMBER(F38),F38&gt;=E38),1,0))</x:f>
      </x:c>
      <x:c r="X38" s="3" t="str">
        <x:f>IF(A38="","",IF(AND(ISNUMBER(F38),ISNUMBER(G38),G38&gt;=F38,G38&lt;Dashboard!$D$4+1),1,0))</x:f>
      </x:c>
    </x:row>
    <x:row r="39">
      <x:c r="A39" s="13"/>
      <x:c r="B39" s="13"/>
      <x:c r="C39" s="13"/>
      <x:c r="D39" s="13"/>
      <x:c r="E39" s="14"/>
      <x:c r="F39" s="14"/>
      <x:c r="G39" s="14"/>
      <x:c r="H39" s="14"/>
      <x:c r="I39" s="14"/>
      <x:c r="J39" s="13"/>
      <x:c r="K39" s="14"/>
      <x:c r="L39" s="13"/>
      <x:c r="M39" s="13"/>
      <x:c r="N39" s="13"/>
      <x:c r="O39" s="13"/>
      <x:c r="P39" s="13"/>
      <x:c r="Q39" s="18" t="str">
        <x:f>IF(A39="","",IF(AND(ISNUMBER(E39),ISNUMBER(F39),F39&gt;=E39),(F39-E39)*24,0))</x:f>
      </x:c>
      <x:c r="R39" s="3" t="str">
        <x:f>IF(A39="","",IF(AND(X39=1,ISNUMBER(H39),H39&gt;=F39,H39&lt;=G39,H39&lt;Dashboard!$D$4+1),1,0))</x:f>
      </x:c>
      <x:c r="S39" s="3" t="str">
        <x:f>IF(A39="","",IF(AND(J39="Booked",ISNUMBER(K39),K39&gt;=F39,K39&lt;Dashboard!$D$4+1),1,0))</x:f>
      </x:c>
      <x:c r="T39" s="3" t="str">
        <x:f>IF(A39="","",IF(AND(OR(J39="Booked",J39="Lost"),ISNUMBER(K39),K39&gt;=F39,K39&lt;Dashboard!$D$4+1),1,0))</x:f>
      </x:c>
      <x:c r="U39" s="3" t="str">
        <x:f>IF(A39="","",IF(AND(ISNUMBER(I39),ISNUMBER(F39),I39&gt;=F39,I39&lt;Dashboard!$D$4+1),1,0))</x:f>
      </x:c>
      <x:c r="V39" s="3" t="str">
        <x:f>IF(A39="","",IF(M39="Yes",1,0))</x:f>
      </x:c>
      <x:c r="W39" s="3" t="str">
        <x:f>IF(A39="","",IF(AND(ISNUMBER(E39),ISNUMBER(F39),F39&gt;=E39),1,0))</x:f>
      </x:c>
      <x:c r="X39" s="3" t="str">
        <x:f>IF(A39="","",IF(AND(ISNUMBER(F39),ISNUMBER(G39),G39&gt;=F39,G39&lt;Dashboard!$D$4+1),1,0))</x:f>
      </x:c>
    </x:row>
    <x:row r="40">
      <x:c r="A40" s="13"/>
      <x:c r="B40" s="13"/>
      <x:c r="C40" s="13"/>
      <x:c r="D40" s="13"/>
      <x:c r="E40" s="14"/>
      <x:c r="F40" s="14"/>
      <x:c r="G40" s="14"/>
      <x:c r="H40" s="14"/>
      <x:c r="I40" s="14"/>
      <x:c r="J40" s="13"/>
      <x:c r="K40" s="14"/>
      <x:c r="L40" s="13"/>
      <x:c r="M40" s="13"/>
      <x:c r="N40" s="13"/>
      <x:c r="O40" s="13"/>
      <x:c r="P40" s="13"/>
      <x:c r="Q40" s="18" t="str">
        <x:f>IF(A40="","",IF(AND(ISNUMBER(E40),ISNUMBER(F40),F40&gt;=E40),(F40-E40)*24,0))</x:f>
      </x:c>
      <x:c r="R40" s="3" t="str">
        <x:f>IF(A40="","",IF(AND(X40=1,ISNUMBER(H40),H40&gt;=F40,H40&lt;=G40,H40&lt;Dashboard!$D$4+1),1,0))</x:f>
      </x:c>
      <x:c r="S40" s="3" t="str">
        <x:f>IF(A40="","",IF(AND(J40="Booked",ISNUMBER(K40),K40&gt;=F40,K40&lt;Dashboard!$D$4+1),1,0))</x:f>
      </x:c>
      <x:c r="T40" s="3" t="str">
        <x:f>IF(A40="","",IF(AND(OR(J40="Booked",J40="Lost"),ISNUMBER(K40),K40&gt;=F40,K40&lt;Dashboard!$D$4+1),1,0))</x:f>
      </x:c>
      <x:c r="U40" s="3" t="str">
        <x:f>IF(A40="","",IF(AND(ISNUMBER(I40),ISNUMBER(F40),I40&gt;=F40,I40&lt;Dashboard!$D$4+1),1,0))</x:f>
      </x:c>
      <x:c r="V40" s="3" t="str">
        <x:f>IF(A40="","",IF(M40="Yes",1,0))</x:f>
      </x:c>
      <x:c r="W40" s="3" t="str">
        <x:f>IF(A40="","",IF(AND(ISNUMBER(E40),ISNUMBER(F40),F40&gt;=E40),1,0))</x:f>
      </x:c>
      <x:c r="X40" s="3" t="str">
        <x:f>IF(A40="","",IF(AND(ISNUMBER(F40),ISNUMBER(G40),G40&gt;=F40,G40&lt;Dashboard!$D$4+1),1,0))</x:f>
      </x:c>
    </x:row>
    <x:row r="41">
      <x:c r="A41" s="13"/>
      <x:c r="B41" s="13"/>
      <x:c r="C41" s="13"/>
      <x:c r="D41" s="13"/>
      <x:c r="E41" s="14"/>
      <x:c r="F41" s="14"/>
      <x:c r="G41" s="14"/>
      <x:c r="H41" s="14"/>
      <x:c r="I41" s="14"/>
      <x:c r="J41" s="13"/>
      <x:c r="K41" s="14"/>
      <x:c r="L41" s="13"/>
      <x:c r="M41" s="13"/>
      <x:c r="N41" s="13"/>
      <x:c r="O41" s="13"/>
      <x:c r="P41" s="13"/>
      <x:c r="Q41" s="18" t="str">
        <x:f>IF(A41="","",IF(AND(ISNUMBER(E41),ISNUMBER(F41),F41&gt;=E41),(F41-E41)*24,0))</x:f>
      </x:c>
      <x:c r="R41" s="3" t="str">
        <x:f>IF(A41="","",IF(AND(X41=1,ISNUMBER(H41),H41&gt;=F41,H41&lt;=G41,H41&lt;Dashboard!$D$4+1),1,0))</x:f>
      </x:c>
      <x:c r="S41" s="3" t="str">
        <x:f>IF(A41="","",IF(AND(J41="Booked",ISNUMBER(K41),K41&gt;=F41,K41&lt;Dashboard!$D$4+1),1,0))</x:f>
      </x:c>
      <x:c r="T41" s="3" t="str">
        <x:f>IF(A41="","",IF(AND(OR(J41="Booked",J41="Lost"),ISNUMBER(K41),K41&gt;=F41,K41&lt;Dashboard!$D$4+1),1,0))</x:f>
      </x:c>
      <x:c r="U41" s="3" t="str">
        <x:f>IF(A41="","",IF(AND(ISNUMBER(I41),ISNUMBER(F41),I41&gt;=F41,I41&lt;Dashboard!$D$4+1),1,0))</x:f>
      </x:c>
      <x:c r="V41" s="3" t="str">
        <x:f>IF(A41="","",IF(M41="Yes",1,0))</x:f>
      </x:c>
      <x:c r="W41" s="3" t="str">
        <x:f>IF(A41="","",IF(AND(ISNUMBER(E41),ISNUMBER(F41),F41&gt;=E41),1,0))</x:f>
      </x:c>
      <x:c r="X41" s="3" t="str">
        <x:f>IF(A41="","",IF(AND(ISNUMBER(F41),ISNUMBER(G41),G41&gt;=F41,G41&lt;Dashboard!$D$4+1),1,0))</x:f>
      </x:c>
    </x:row>
    <x:row r="42">
      <x:c r="A42" s="13"/>
      <x:c r="B42" s="13"/>
      <x:c r="C42" s="13"/>
      <x:c r="D42" s="13"/>
      <x:c r="E42" s="14"/>
      <x:c r="F42" s="14"/>
      <x:c r="G42" s="14"/>
      <x:c r="H42" s="14"/>
      <x:c r="I42" s="14"/>
      <x:c r="J42" s="13"/>
      <x:c r="K42" s="14"/>
      <x:c r="L42" s="13"/>
      <x:c r="M42" s="13"/>
      <x:c r="N42" s="13"/>
      <x:c r="O42" s="13"/>
      <x:c r="P42" s="13"/>
      <x:c r="Q42" s="18" t="str">
        <x:f>IF(A42="","",IF(AND(ISNUMBER(E42),ISNUMBER(F42),F42&gt;=E42),(F42-E42)*24,0))</x:f>
      </x:c>
      <x:c r="R42" s="3" t="str">
        <x:f>IF(A42="","",IF(AND(X42=1,ISNUMBER(H42),H42&gt;=F42,H42&lt;=G42,H42&lt;Dashboard!$D$4+1),1,0))</x:f>
      </x:c>
      <x:c r="S42" s="3" t="str">
        <x:f>IF(A42="","",IF(AND(J42="Booked",ISNUMBER(K42),K42&gt;=F42,K42&lt;Dashboard!$D$4+1),1,0))</x:f>
      </x:c>
      <x:c r="T42" s="3" t="str">
        <x:f>IF(A42="","",IF(AND(OR(J42="Booked",J42="Lost"),ISNUMBER(K42),K42&gt;=F42,K42&lt;Dashboard!$D$4+1),1,0))</x:f>
      </x:c>
      <x:c r="U42" s="3" t="str">
        <x:f>IF(A42="","",IF(AND(ISNUMBER(I42),ISNUMBER(F42),I42&gt;=F42,I42&lt;Dashboard!$D$4+1),1,0))</x:f>
      </x:c>
      <x:c r="V42" s="3" t="str">
        <x:f>IF(A42="","",IF(M42="Yes",1,0))</x:f>
      </x:c>
      <x:c r="W42" s="3" t="str">
        <x:f>IF(A42="","",IF(AND(ISNUMBER(E42),ISNUMBER(F42),F42&gt;=E42),1,0))</x:f>
      </x:c>
      <x:c r="X42" s="3" t="str">
        <x:f>IF(A42="","",IF(AND(ISNUMBER(F42),ISNUMBER(G42),G42&gt;=F42,G42&lt;Dashboard!$D$4+1),1,0))</x:f>
      </x:c>
    </x:row>
    <x:row r="43">
      <x:c r="A43" s="13"/>
      <x:c r="B43" s="13"/>
      <x:c r="C43" s="13"/>
      <x:c r="D43" s="13"/>
      <x:c r="E43" s="14"/>
      <x:c r="F43" s="14"/>
      <x:c r="G43" s="14"/>
      <x:c r="H43" s="14"/>
      <x:c r="I43" s="14"/>
      <x:c r="J43" s="13"/>
      <x:c r="K43" s="14"/>
      <x:c r="L43" s="13"/>
      <x:c r="M43" s="13"/>
      <x:c r="N43" s="13"/>
      <x:c r="O43" s="13"/>
      <x:c r="P43" s="13"/>
      <x:c r="Q43" s="18" t="str">
        <x:f>IF(A43="","",IF(AND(ISNUMBER(E43),ISNUMBER(F43),F43&gt;=E43),(F43-E43)*24,0))</x:f>
      </x:c>
      <x:c r="R43" s="3" t="str">
        <x:f>IF(A43="","",IF(AND(X43=1,ISNUMBER(H43),H43&gt;=F43,H43&lt;=G43,H43&lt;Dashboard!$D$4+1),1,0))</x:f>
      </x:c>
      <x:c r="S43" s="3" t="str">
        <x:f>IF(A43="","",IF(AND(J43="Booked",ISNUMBER(K43),K43&gt;=F43,K43&lt;Dashboard!$D$4+1),1,0))</x:f>
      </x:c>
      <x:c r="T43" s="3" t="str">
        <x:f>IF(A43="","",IF(AND(OR(J43="Booked",J43="Lost"),ISNUMBER(K43),K43&gt;=F43,K43&lt;Dashboard!$D$4+1),1,0))</x:f>
      </x:c>
      <x:c r="U43" s="3" t="str">
        <x:f>IF(A43="","",IF(AND(ISNUMBER(I43),ISNUMBER(F43),I43&gt;=F43,I43&lt;Dashboard!$D$4+1),1,0))</x:f>
      </x:c>
      <x:c r="V43" s="3" t="str">
        <x:f>IF(A43="","",IF(M43="Yes",1,0))</x:f>
      </x:c>
      <x:c r="W43" s="3" t="str">
        <x:f>IF(A43="","",IF(AND(ISNUMBER(E43),ISNUMBER(F43),F43&gt;=E43),1,0))</x:f>
      </x:c>
      <x:c r="X43" s="3" t="str">
        <x:f>IF(A43="","",IF(AND(ISNUMBER(F43),ISNUMBER(G43),G43&gt;=F43,G43&lt;Dashboard!$D$4+1),1,0))</x:f>
      </x:c>
    </x:row>
    <x:row r="44">
      <x:c r="A44" s="13"/>
      <x:c r="B44" s="13"/>
      <x:c r="C44" s="13"/>
      <x:c r="D44" s="13"/>
      <x:c r="E44" s="14"/>
      <x:c r="F44" s="14"/>
      <x:c r="G44" s="14"/>
      <x:c r="H44" s="14"/>
      <x:c r="I44" s="14"/>
      <x:c r="J44" s="13"/>
      <x:c r="K44" s="14"/>
      <x:c r="L44" s="13"/>
      <x:c r="M44" s="13"/>
      <x:c r="N44" s="13"/>
      <x:c r="O44" s="13"/>
      <x:c r="P44" s="13"/>
      <x:c r="Q44" s="18" t="str">
        <x:f>IF(A44="","",IF(AND(ISNUMBER(E44),ISNUMBER(F44),F44&gt;=E44),(F44-E44)*24,0))</x:f>
      </x:c>
      <x:c r="R44" s="3" t="str">
        <x:f>IF(A44="","",IF(AND(X44=1,ISNUMBER(H44),H44&gt;=F44,H44&lt;=G44,H44&lt;Dashboard!$D$4+1),1,0))</x:f>
      </x:c>
      <x:c r="S44" s="3" t="str">
        <x:f>IF(A44="","",IF(AND(J44="Booked",ISNUMBER(K44),K44&gt;=F44,K44&lt;Dashboard!$D$4+1),1,0))</x:f>
      </x:c>
      <x:c r="T44" s="3" t="str">
        <x:f>IF(A44="","",IF(AND(OR(J44="Booked",J44="Lost"),ISNUMBER(K44),K44&gt;=F44,K44&lt;Dashboard!$D$4+1),1,0))</x:f>
      </x:c>
      <x:c r="U44" s="3" t="str">
        <x:f>IF(A44="","",IF(AND(ISNUMBER(I44),ISNUMBER(F44),I44&gt;=F44,I44&lt;Dashboard!$D$4+1),1,0))</x:f>
      </x:c>
      <x:c r="V44" s="3" t="str">
        <x:f>IF(A44="","",IF(M44="Yes",1,0))</x:f>
      </x:c>
      <x:c r="W44" s="3" t="str">
        <x:f>IF(A44="","",IF(AND(ISNUMBER(E44),ISNUMBER(F44),F44&gt;=E44),1,0))</x:f>
      </x:c>
      <x:c r="X44" s="3" t="str">
        <x:f>IF(A44="","",IF(AND(ISNUMBER(F44),ISNUMBER(G44),G44&gt;=F44,G44&lt;Dashboard!$D$4+1),1,0))</x:f>
      </x:c>
    </x:row>
    <x:row r="45">
      <x:c r="A45" s="13"/>
      <x:c r="B45" s="13"/>
      <x:c r="C45" s="13"/>
      <x:c r="D45" s="13"/>
      <x:c r="E45" s="14"/>
      <x:c r="F45" s="14"/>
      <x:c r="G45" s="14"/>
      <x:c r="H45" s="14"/>
      <x:c r="I45" s="14"/>
      <x:c r="J45" s="13"/>
      <x:c r="K45" s="14"/>
      <x:c r="L45" s="13"/>
      <x:c r="M45" s="13"/>
      <x:c r="N45" s="13"/>
      <x:c r="O45" s="13"/>
      <x:c r="P45" s="13"/>
      <x:c r="Q45" s="18" t="str">
        <x:f>IF(A45="","",IF(AND(ISNUMBER(E45),ISNUMBER(F45),F45&gt;=E45),(F45-E45)*24,0))</x:f>
      </x:c>
      <x:c r="R45" s="3" t="str">
        <x:f>IF(A45="","",IF(AND(X45=1,ISNUMBER(H45),H45&gt;=F45,H45&lt;=G45,H45&lt;Dashboard!$D$4+1),1,0))</x:f>
      </x:c>
      <x:c r="S45" s="3" t="str">
        <x:f>IF(A45="","",IF(AND(J45="Booked",ISNUMBER(K45),K45&gt;=F45,K45&lt;Dashboard!$D$4+1),1,0))</x:f>
      </x:c>
      <x:c r="T45" s="3" t="str">
        <x:f>IF(A45="","",IF(AND(OR(J45="Booked",J45="Lost"),ISNUMBER(K45),K45&gt;=F45,K45&lt;Dashboard!$D$4+1),1,0))</x:f>
      </x:c>
      <x:c r="U45" s="3" t="str">
        <x:f>IF(A45="","",IF(AND(ISNUMBER(I45),ISNUMBER(F45),I45&gt;=F45,I45&lt;Dashboard!$D$4+1),1,0))</x:f>
      </x:c>
      <x:c r="V45" s="3" t="str">
        <x:f>IF(A45="","",IF(M45="Yes",1,0))</x:f>
      </x:c>
      <x:c r="W45" s="3" t="str">
        <x:f>IF(A45="","",IF(AND(ISNUMBER(E45),ISNUMBER(F45),F45&gt;=E45),1,0))</x:f>
      </x:c>
      <x:c r="X45" s="3" t="str">
        <x:f>IF(A45="","",IF(AND(ISNUMBER(F45),ISNUMBER(G45),G45&gt;=F45,G45&lt;Dashboard!$D$4+1),1,0))</x:f>
      </x:c>
    </x:row>
    <x:row r="46">
      <x:c r="A46" s="13"/>
      <x:c r="B46" s="13"/>
      <x:c r="C46" s="13"/>
      <x:c r="D46" s="13"/>
      <x:c r="E46" s="14"/>
      <x:c r="F46" s="14"/>
      <x:c r="G46" s="14"/>
      <x:c r="H46" s="14"/>
      <x:c r="I46" s="14"/>
      <x:c r="J46" s="13"/>
      <x:c r="K46" s="14"/>
      <x:c r="L46" s="13"/>
      <x:c r="M46" s="13"/>
      <x:c r="N46" s="13"/>
      <x:c r="O46" s="13"/>
      <x:c r="P46" s="13"/>
      <x:c r="Q46" s="18" t="str">
        <x:f>IF(A46="","",IF(AND(ISNUMBER(E46),ISNUMBER(F46),F46&gt;=E46),(F46-E46)*24,0))</x:f>
      </x:c>
      <x:c r="R46" s="3" t="str">
        <x:f>IF(A46="","",IF(AND(X46=1,ISNUMBER(H46),H46&gt;=F46,H46&lt;=G46,H46&lt;Dashboard!$D$4+1),1,0))</x:f>
      </x:c>
      <x:c r="S46" s="3" t="str">
        <x:f>IF(A46="","",IF(AND(J46="Booked",ISNUMBER(K46),K46&gt;=F46,K46&lt;Dashboard!$D$4+1),1,0))</x:f>
      </x:c>
      <x:c r="T46" s="3" t="str">
        <x:f>IF(A46="","",IF(AND(OR(J46="Booked",J46="Lost"),ISNUMBER(K46),K46&gt;=F46,K46&lt;Dashboard!$D$4+1),1,0))</x:f>
      </x:c>
      <x:c r="U46" s="3" t="str">
        <x:f>IF(A46="","",IF(AND(ISNUMBER(I46),ISNUMBER(F46),I46&gt;=F46,I46&lt;Dashboard!$D$4+1),1,0))</x:f>
      </x:c>
      <x:c r="V46" s="3" t="str">
        <x:f>IF(A46="","",IF(M46="Yes",1,0))</x:f>
      </x:c>
      <x:c r="W46" s="3" t="str">
        <x:f>IF(A46="","",IF(AND(ISNUMBER(E46),ISNUMBER(F46),F46&gt;=E46),1,0))</x:f>
      </x:c>
      <x:c r="X46" s="3" t="str">
        <x:f>IF(A46="","",IF(AND(ISNUMBER(F46),ISNUMBER(G46),G46&gt;=F46,G46&lt;Dashboard!$D$4+1),1,0))</x:f>
      </x:c>
    </x:row>
    <x:row r="47">
      <x:c r="A47" s="13"/>
      <x:c r="B47" s="13"/>
      <x:c r="C47" s="13"/>
      <x:c r="D47" s="13"/>
      <x:c r="E47" s="14"/>
      <x:c r="F47" s="14"/>
      <x:c r="G47" s="14"/>
      <x:c r="H47" s="14"/>
      <x:c r="I47" s="14"/>
      <x:c r="J47" s="13"/>
      <x:c r="K47" s="14"/>
      <x:c r="L47" s="13"/>
      <x:c r="M47" s="13"/>
      <x:c r="N47" s="13"/>
      <x:c r="O47" s="13"/>
      <x:c r="P47" s="13"/>
      <x:c r="Q47" s="18" t="str">
        <x:f>IF(A47="","",IF(AND(ISNUMBER(E47),ISNUMBER(F47),F47&gt;=E47),(F47-E47)*24,0))</x:f>
      </x:c>
      <x:c r="R47" s="3" t="str">
        <x:f>IF(A47="","",IF(AND(X47=1,ISNUMBER(H47),H47&gt;=F47,H47&lt;=G47,H47&lt;Dashboard!$D$4+1),1,0))</x:f>
      </x:c>
      <x:c r="S47" s="3" t="str">
        <x:f>IF(A47="","",IF(AND(J47="Booked",ISNUMBER(K47),K47&gt;=F47,K47&lt;Dashboard!$D$4+1),1,0))</x:f>
      </x:c>
      <x:c r="T47" s="3" t="str">
        <x:f>IF(A47="","",IF(AND(OR(J47="Booked",J47="Lost"),ISNUMBER(K47),K47&gt;=F47,K47&lt;Dashboard!$D$4+1),1,0))</x:f>
      </x:c>
      <x:c r="U47" s="3" t="str">
        <x:f>IF(A47="","",IF(AND(ISNUMBER(I47),ISNUMBER(F47),I47&gt;=F47,I47&lt;Dashboard!$D$4+1),1,0))</x:f>
      </x:c>
      <x:c r="V47" s="3" t="str">
        <x:f>IF(A47="","",IF(M47="Yes",1,0))</x:f>
      </x:c>
      <x:c r="W47" s="3" t="str">
        <x:f>IF(A47="","",IF(AND(ISNUMBER(E47),ISNUMBER(F47),F47&gt;=E47),1,0))</x:f>
      </x:c>
      <x:c r="X47" s="3" t="str">
        <x:f>IF(A47="","",IF(AND(ISNUMBER(F47),ISNUMBER(G47),G47&gt;=F47,G47&lt;Dashboard!$D$4+1),1,0))</x:f>
      </x:c>
    </x:row>
    <x:row r="48">
      <x:c r="A48" s="13"/>
      <x:c r="B48" s="13"/>
      <x:c r="C48" s="13"/>
      <x:c r="D48" s="13"/>
      <x:c r="E48" s="14"/>
      <x:c r="F48" s="14"/>
      <x:c r="G48" s="14"/>
      <x:c r="H48" s="14"/>
      <x:c r="I48" s="14"/>
      <x:c r="J48" s="13"/>
      <x:c r="K48" s="14"/>
      <x:c r="L48" s="13"/>
      <x:c r="M48" s="13"/>
      <x:c r="N48" s="13"/>
      <x:c r="O48" s="13"/>
      <x:c r="P48" s="13"/>
      <x:c r="Q48" s="18" t="str">
        <x:f>IF(A48="","",IF(AND(ISNUMBER(E48),ISNUMBER(F48),F48&gt;=E48),(F48-E48)*24,0))</x:f>
      </x:c>
      <x:c r="R48" s="3" t="str">
        <x:f>IF(A48="","",IF(AND(X48=1,ISNUMBER(H48),H48&gt;=F48,H48&lt;=G48,H48&lt;Dashboard!$D$4+1),1,0))</x:f>
      </x:c>
      <x:c r="S48" s="3" t="str">
        <x:f>IF(A48="","",IF(AND(J48="Booked",ISNUMBER(K48),K48&gt;=F48,K48&lt;Dashboard!$D$4+1),1,0))</x:f>
      </x:c>
      <x:c r="T48" s="3" t="str">
        <x:f>IF(A48="","",IF(AND(OR(J48="Booked",J48="Lost"),ISNUMBER(K48),K48&gt;=F48,K48&lt;Dashboard!$D$4+1),1,0))</x:f>
      </x:c>
      <x:c r="U48" s="3" t="str">
        <x:f>IF(A48="","",IF(AND(ISNUMBER(I48),ISNUMBER(F48),I48&gt;=F48,I48&lt;Dashboard!$D$4+1),1,0))</x:f>
      </x:c>
      <x:c r="V48" s="3" t="str">
        <x:f>IF(A48="","",IF(M48="Yes",1,0))</x:f>
      </x:c>
      <x:c r="W48" s="3" t="str">
        <x:f>IF(A48="","",IF(AND(ISNUMBER(E48),ISNUMBER(F48),F48&gt;=E48),1,0))</x:f>
      </x:c>
      <x:c r="X48" s="3" t="str">
        <x:f>IF(A48="","",IF(AND(ISNUMBER(F48),ISNUMBER(G48),G48&gt;=F48,G48&lt;Dashboard!$D$4+1),1,0))</x:f>
      </x:c>
    </x:row>
    <x:row r="49">
      <x:c r="A49" s="13"/>
      <x:c r="B49" s="13"/>
      <x:c r="C49" s="13"/>
      <x:c r="D49" s="13"/>
      <x:c r="E49" s="14"/>
      <x:c r="F49" s="14"/>
      <x:c r="G49" s="14"/>
      <x:c r="H49" s="14"/>
      <x:c r="I49" s="14"/>
      <x:c r="J49" s="13"/>
      <x:c r="K49" s="14"/>
      <x:c r="L49" s="13"/>
      <x:c r="M49" s="13"/>
      <x:c r="N49" s="13"/>
      <x:c r="O49" s="13"/>
      <x:c r="P49" s="13"/>
      <x:c r="Q49" s="18" t="str">
        <x:f>IF(A49="","",IF(AND(ISNUMBER(E49),ISNUMBER(F49),F49&gt;=E49),(F49-E49)*24,0))</x:f>
      </x:c>
      <x:c r="R49" s="3" t="str">
        <x:f>IF(A49="","",IF(AND(X49=1,ISNUMBER(H49),H49&gt;=F49,H49&lt;=G49,H49&lt;Dashboard!$D$4+1),1,0))</x:f>
      </x:c>
      <x:c r="S49" s="3" t="str">
        <x:f>IF(A49="","",IF(AND(J49="Booked",ISNUMBER(K49),K49&gt;=F49,K49&lt;Dashboard!$D$4+1),1,0))</x:f>
      </x:c>
      <x:c r="T49" s="3" t="str">
        <x:f>IF(A49="","",IF(AND(OR(J49="Booked",J49="Lost"),ISNUMBER(K49),K49&gt;=F49,K49&lt;Dashboard!$D$4+1),1,0))</x:f>
      </x:c>
      <x:c r="U49" s="3" t="str">
        <x:f>IF(A49="","",IF(AND(ISNUMBER(I49),ISNUMBER(F49),I49&gt;=F49,I49&lt;Dashboard!$D$4+1),1,0))</x:f>
      </x:c>
      <x:c r="V49" s="3" t="str">
        <x:f>IF(A49="","",IF(M49="Yes",1,0))</x:f>
      </x:c>
      <x:c r="W49" s="3" t="str">
        <x:f>IF(A49="","",IF(AND(ISNUMBER(E49),ISNUMBER(F49),F49&gt;=E49),1,0))</x:f>
      </x:c>
      <x:c r="X49" s="3" t="str">
        <x:f>IF(A49="","",IF(AND(ISNUMBER(F49),ISNUMBER(G49),G49&gt;=F49,G49&lt;Dashboard!$D$4+1),1,0))</x:f>
      </x:c>
    </x:row>
    <x:row r="50">
      <x:c r="A50" s="13"/>
      <x:c r="B50" s="13"/>
      <x:c r="C50" s="13"/>
      <x:c r="D50" s="13"/>
      <x:c r="E50" s="14"/>
      <x:c r="F50" s="14"/>
      <x:c r="G50" s="14"/>
      <x:c r="H50" s="14"/>
      <x:c r="I50" s="14"/>
      <x:c r="J50" s="13"/>
      <x:c r="K50" s="14"/>
      <x:c r="L50" s="13"/>
      <x:c r="M50" s="13"/>
      <x:c r="N50" s="13"/>
      <x:c r="O50" s="13"/>
      <x:c r="P50" s="13"/>
      <x:c r="Q50" s="18" t="str">
        <x:f>IF(A50="","",IF(AND(ISNUMBER(E50),ISNUMBER(F50),F50&gt;=E50),(F50-E50)*24,0))</x:f>
      </x:c>
      <x:c r="R50" s="3" t="str">
        <x:f>IF(A50="","",IF(AND(X50=1,ISNUMBER(H50),H50&gt;=F50,H50&lt;=G50,H50&lt;Dashboard!$D$4+1),1,0))</x:f>
      </x:c>
      <x:c r="S50" s="3" t="str">
        <x:f>IF(A50="","",IF(AND(J50="Booked",ISNUMBER(K50),K50&gt;=F50,K50&lt;Dashboard!$D$4+1),1,0))</x:f>
      </x:c>
      <x:c r="T50" s="3" t="str">
        <x:f>IF(A50="","",IF(AND(OR(J50="Booked",J50="Lost"),ISNUMBER(K50),K50&gt;=F50,K50&lt;Dashboard!$D$4+1),1,0))</x:f>
      </x:c>
      <x:c r="U50" s="3" t="str">
        <x:f>IF(A50="","",IF(AND(ISNUMBER(I50),ISNUMBER(F50),I50&gt;=F50,I50&lt;Dashboard!$D$4+1),1,0))</x:f>
      </x:c>
      <x:c r="V50" s="3" t="str">
        <x:f>IF(A50="","",IF(M50="Yes",1,0))</x:f>
      </x:c>
      <x:c r="W50" s="3" t="str">
        <x:f>IF(A50="","",IF(AND(ISNUMBER(E50),ISNUMBER(F50),F50&gt;=E50),1,0))</x:f>
      </x:c>
      <x:c r="X50" s="3" t="str">
        <x:f>IF(A50="","",IF(AND(ISNUMBER(F50),ISNUMBER(G50),G50&gt;=F50,G50&lt;Dashboard!$D$4+1),1,0))</x:f>
      </x:c>
    </x:row>
    <x:row r="51">
      <x:c r="A51" s="13"/>
      <x:c r="B51" s="13"/>
      <x:c r="C51" s="13"/>
      <x:c r="D51" s="13"/>
      <x:c r="E51" s="14"/>
      <x:c r="F51" s="14"/>
      <x:c r="G51" s="14"/>
      <x:c r="H51" s="14"/>
      <x:c r="I51" s="14"/>
      <x:c r="J51" s="13"/>
      <x:c r="K51" s="14"/>
      <x:c r="L51" s="13"/>
      <x:c r="M51" s="13"/>
      <x:c r="N51" s="13"/>
      <x:c r="O51" s="13"/>
      <x:c r="P51" s="13"/>
      <x:c r="Q51" s="18" t="str">
        <x:f>IF(A51="","",IF(AND(ISNUMBER(E51),ISNUMBER(F51),F51&gt;=E51),(F51-E51)*24,0))</x:f>
      </x:c>
      <x:c r="R51" s="3" t="str">
        <x:f>IF(A51="","",IF(AND(X51=1,ISNUMBER(H51),H51&gt;=F51,H51&lt;=G51,H51&lt;Dashboard!$D$4+1),1,0))</x:f>
      </x:c>
      <x:c r="S51" s="3" t="str">
        <x:f>IF(A51="","",IF(AND(J51="Booked",ISNUMBER(K51),K51&gt;=F51,K51&lt;Dashboard!$D$4+1),1,0))</x:f>
      </x:c>
      <x:c r="T51" s="3" t="str">
        <x:f>IF(A51="","",IF(AND(OR(J51="Booked",J51="Lost"),ISNUMBER(K51),K51&gt;=F51,K51&lt;Dashboard!$D$4+1),1,0))</x:f>
      </x:c>
      <x:c r="U51" s="3" t="str">
        <x:f>IF(A51="","",IF(AND(ISNUMBER(I51),ISNUMBER(F51),I51&gt;=F51,I51&lt;Dashboard!$D$4+1),1,0))</x:f>
      </x:c>
      <x:c r="V51" s="3" t="str">
        <x:f>IF(A51="","",IF(M51="Yes",1,0))</x:f>
      </x:c>
      <x:c r="W51" s="3" t="str">
        <x:f>IF(A51="","",IF(AND(ISNUMBER(E51),ISNUMBER(F51),F51&gt;=E51),1,0))</x:f>
      </x:c>
      <x:c r="X51" s="3" t="str">
        <x:f>IF(A51="","",IF(AND(ISNUMBER(F51),ISNUMBER(G51),G51&gt;=F51,G51&lt;Dashboard!$D$4+1),1,0))</x:f>
      </x:c>
    </x:row>
    <x:row r="52">
      <x:c r="A52" s="13"/>
      <x:c r="B52" s="13"/>
      <x:c r="C52" s="13"/>
      <x:c r="D52" s="13"/>
      <x:c r="E52" s="14"/>
      <x:c r="F52" s="14"/>
      <x:c r="G52" s="14"/>
      <x:c r="H52" s="14"/>
      <x:c r="I52" s="14"/>
      <x:c r="J52" s="13"/>
      <x:c r="K52" s="14"/>
      <x:c r="L52" s="13"/>
      <x:c r="M52" s="13"/>
      <x:c r="N52" s="13"/>
      <x:c r="O52" s="13"/>
      <x:c r="P52" s="13"/>
      <x:c r="Q52" s="18" t="str">
        <x:f>IF(A52="","",IF(AND(ISNUMBER(E52),ISNUMBER(F52),F52&gt;=E52),(F52-E52)*24,0))</x:f>
      </x:c>
      <x:c r="R52" s="3" t="str">
        <x:f>IF(A52="","",IF(AND(X52=1,ISNUMBER(H52),H52&gt;=F52,H52&lt;=G52,H52&lt;Dashboard!$D$4+1),1,0))</x:f>
      </x:c>
      <x:c r="S52" s="3" t="str">
        <x:f>IF(A52="","",IF(AND(J52="Booked",ISNUMBER(K52),K52&gt;=F52,K52&lt;Dashboard!$D$4+1),1,0))</x:f>
      </x:c>
      <x:c r="T52" s="3" t="str">
        <x:f>IF(A52="","",IF(AND(OR(J52="Booked",J52="Lost"),ISNUMBER(K52),K52&gt;=F52,K52&lt;Dashboard!$D$4+1),1,0))</x:f>
      </x:c>
      <x:c r="U52" s="3" t="str">
        <x:f>IF(A52="","",IF(AND(ISNUMBER(I52),ISNUMBER(F52),I52&gt;=F52,I52&lt;Dashboard!$D$4+1),1,0))</x:f>
      </x:c>
      <x:c r="V52" s="3" t="str">
        <x:f>IF(A52="","",IF(M52="Yes",1,0))</x:f>
      </x:c>
      <x:c r="W52" s="3" t="str">
        <x:f>IF(A52="","",IF(AND(ISNUMBER(E52),ISNUMBER(F52),F52&gt;=E52),1,0))</x:f>
      </x:c>
      <x:c r="X52" s="3" t="str">
        <x:f>IF(A52="","",IF(AND(ISNUMBER(F52),ISNUMBER(G52),G52&gt;=F52,G52&lt;Dashboard!$D$4+1),1,0))</x:f>
      </x:c>
    </x:row>
    <x:row r="53">
      <x:c r="A53" s="13"/>
      <x:c r="B53" s="13"/>
      <x:c r="C53" s="13"/>
      <x:c r="D53" s="13"/>
      <x:c r="E53" s="14"/>
      <x:c r="F53" s="14"/>
      <x:c r="G53" s="14"/>
      <x:c r="H53" s="14"/>
      <x:c r="I53" s="14"/>
      <x:c r="J53" s="13"/>
      <x:c r="K53" s="14"/>
      <x:c r="L53" s="13"/>
      <x:c r="M53" s="13"/>
      <x:c r="N53" s="13"/>
      <x:c r="O53" s="13"/>
      <x:c r="P53" s="13"/>
      <x:c r="Q53" s="18" t="str">
        <x:f>IF(A53="","",IF(AND(ISNUMBER(E53),ISNUMBER(F53),F53&gt;=E53),(F53-E53)*24,0))</x:f>
      </x:c>
      <x:c r="R53" s="3" t="str">
        <x:f>IF(A53="","",IF(AND(X53=1,ISNUMBER(H53),H53&gt;=F53,H53&lt;=G53,H53&lt;Dashboard!$D$4+1),1,0))</x:f>
      </x:c>
      <x:c r="S53" s="3" t="str">
        <x:f>IF(A53="","",IF(AND(J53="Booked",ISNUMBER(K53),K53&gt;=F53,K53&lt;Dashboard!$D$4+1),1,0))</x:f>
      </x:c>
      <x:c r="T53" s="3" t="str">
        <x:f>IF(A53="","",IF(AND(OR(J53="Booked",J53="Lost"),ISNUMBER(K53),K53&gt;=F53,K53&lt;Dashboard!$D$4+1),1,0))</x:f>
      </x:c>
      <x:c r="U53" s="3" t="str">
        <x:f>IF(A53="","",IF(AND(ISNUMBER(I53),ISNUMBER(F53),I53&gt;=F53,I53&lt;Dashboard!$D$4+1),1,0))</x:f>
      </x:c>
      <x:c r="V53" s="3" t="str">
        <x:f>IF(A53="","",IF(M53="Yes",1,0))</x:f>
      </x:c>
      <x:c r="W53" s="3" t="str">
        <x:f>IF(A53="","",IF(AND(ISNUMBER(E53),ISNUMBER(F53),F53&gt;=E53),1,0))</x:f>
      </x:c>
      <x:c r="X53" s="3" t="str">
        <x:f>IF(A53="","",IF(AND(ISNUMBER(F53),ISNUMBER(G53),G53&gt;=F53,G53&lt;Dashboard!$D$4+1),1,0))</x:f>
      </x:c>
    </x:row>
    <x:row r="54">
      <x:c r="A54" s="13"/>
      <x:c r="B54" s="13"/>
      <x:c r="C54" s="13"/>
      <x:c r="D54" s="13"/>
      <x:c r="E54" s="14"/>
      <x:c r="F54" s="14"/>
      <x:c r="G54" s="14"/>
      <x:c r="H54" s="14"/>
      <x:c r="I54" s="14"/>
      <x:c r="J54" s="13"/>
      <x:c r="K54" s="14"/>
      <x:c r="L54" s="13"/>
      <x:c r="M54" s="13"/>
      <x:c r="N54" s="13"/>
      <x:c r="O54" s="13"/>
      <x:c r="P54" s="13"/>
      <x:c r="Q54" s="18" t="str">
        <x:f>IF(A54="","",IF(AND(ISNUMBER(E54),ISNUMBER(F54),F54&gt;=E54),(F54-E54)*24,0))</x:f>
      </x:c>
      <x:c r="R54" s="3" t="str">
        <x:f>IF(A54="","",IF(AND(X54=1,ISNUMBER(H54),H54&gt;=F54,H54&lt;=G54,H54&lt;Dashboard!$D$4+1),1,0))</x:f>
      </x:c>
      <x:c r="S54" s="3" t="str">
        <x:f>IF(A54="","",IF(AND(J54="Booked",ISNUMBER(K54),K54&gt;=F54,K54&lt;Dashboard!$D$4+1),1,0))</x:f>
      </x:c>
      <x:c r="T54" s="3" t="str">
        <x:f>IF(A54="","",IF(AND(OR(J54="Booked",J54="Lost"),ISNUMBER(K54),K54&gt;=F54,K54&lt;Dashboard!$D$4+1),1,0))</x:f>
      </x:c>
      <x:c r="U54" s="3" t="str">
        <x:f>IF(A54="","",IF(AND(ISNUMBER(I54),ISNUMBER(F54),I54&gt;=F54,I54&lt;Dashboard!$D$4+1),1,0))</x:f>
      </x:c>
      <x:c r="V54" s="3" t="str">
        <x:f>IF(A54="","",IF(M54="Yes",1,0))</x:f>
      </x:c>
      <x:c r="W54" s="3" t="str">
        <x:f>IF(A54="","",IF(AND(ISNUMBER(E54),ISNUMBER(F54),F54&gt;=E54),1,0))</x:f>
      </x:c>
      <x:c r="X54" s="3" t="str">
        <x:f>IF(A54="","",IF(AND(ISNUMBER(F54),ISNUMBER(G54),G54&gt;=F54,G54&lt;Dashboard!$D$4+1),1,0))</x:f>
      </x:c>
    </x:row>
    <x:row r="55">
      <x:c r="A55" s="13"/>
      <x:c r="B55" s="13"/>
      <x:c r="C55" s="13"/>
      <x:c r="D55" s="13"/>
      <x:c r="E55" s="14"/>
      <x:c r="F55" s="14"/>
      <x:c r="G55" s="14"/>
      <x:c r="H55" s="14"/>
      <x:c r="I55" s="14"/>
      <x:c r="J55" s="13"/>
      <x:c r="K55" s="14"/>
      <x:c r="L55" s="13"/>
      <x:c r="M55" s="13"/>
      <x:c r="N55" s="13"/>
      <x:c r="O55" s="13"/>
      <x:c r="P55" s="13"/>
      <x:c r="Q55" s="18" t="str">
        <x:f>IF(A55="","",IF(AND(ISNUMBER(E55),ISNUMBER(F55),F55&gt;=E55),(F55-E55)*24,0))</x:f>
      </x:c>
      <x:c r="R55" s="3" t="str">
        <x:f>IF(A55="","",IF(AND(X55=1,ISNUMBER(H55),H55&gt;=F55,H55&lt;=G55,H55&lt;Dashboard!$D$4+1),1,0))</x:f>
      </x:c>
      <x:c r="S55" s="3" t="str">
        <x:f>IF(A55="","",IF(AND(J55="Booked",ISNUMBER(K55),K55&gt;=F55,K55&lt;Dashboard!$D$4+1),1,0))</x:f>
      </x:c>
      <x:c r="T55" s="3" t="str">
        <x:f>IF(A55="","",IF(AND(OR(J55="Booked",J55="Lost"),ISNUMBER(K55),K55&gt;=F55,K55&lt;Dashboard!$D$4+1),1,0))</x:f>
      </x:c>
      <x:c r="U55" s="3" t="str">
        <x:f>IF(A55="","",IF(AND(ISNUMBER(I55),ISNUMBER(F55),I55&gt;=F55,I55&lt;Dashboard!$D$4+1),1,0))</x:f>
      </x:c>
      <x:c r="V55" s="3" t="str">
        <x:f>IF(A55="","",IF(M55="Yes",1,0))</x:f>
      </x:c>
      <x:c r="W55" s="3" t="str">
        <x:f>IF(A55="","",IF(AND(ISNUMBER(E55),ISNUMBER(F55),F55&gt;=E55),1,0))</x:f>
      </x:c>
      <x:c r="X55" s="3" t="str">
        <x:f>IF(A55="","",IF(AND(ISNUMBER(F55),ISNUMBER(G55),G55&gt;=F55,G55&lt;Dashboard!$D$4+1),1,0))</x:f>
      </x:c>
    </x:row>
    <x:row r="56">
      <x:c r="A56" s="13"/>
      <x:c r="B56" s="13"/>
      <x:c r="C56" s="13"/>
      <x:c r="D56" s="13"/>
      <x:c r="E56" s="14"/>
      <x:c r="F56" s="14"/>
      <x:c r="G56" s="14"/>
      <x:c r="H56" s="14"/>
      <x:c r="I56" s="14"/>
      <x:c r="J56" s="13"/>
      <x:c r="K56" s="14"/>
      <x:c r="L56" s="13"/>
      <x:c r="M56" s="13"/>
      <x:c r="N56" s="13"/>
      <x:c r="O56" s="13"/>
      <x:c r="P56" s="13"/>
      <x:c r="Q56" s="18" t="str">
        <x:f>IF(A56="","",IF(AND(ISNUMBER(E56),ISNUMBER(F56),F56&gt;=E56),(F56-E56)*24,0))</x:f>
      </x:c>
      <x:c r="R56" s="3" t="str">
        <x:f>IF(A56="","",IF(AND(X56=1,ISNUMBER(H56),H56&gt;=F56,H56&lt;=G56,H56&lt;Dashboard!$D$4+1),1,0))</x:f>
      </x:c>
      <x:c r="S56" s="3" t="str">
        <x:f>IF(A56="","",IF(AND(J56="Booked",ISNUMBER(K56),K56&gt;=F56,K56&lt;Dashboard!$D$4+1),1,0))</x:f>
      </x:c>
      <x:c r="T56" s="3" t="str">
        <x:f>IF(A56="","",IF(AND(OR(J56="Booked",J56="Lost"),ISNUMBER(K56),K56&gt;=F56,K56&lt;Dashboard!$D$4+1),1,0))</x:f>
      </x:c>
      <x:c r="U56" s="3" t="str">
        <x:f>IF(A56="","",IF(AND(ISNUMBER(I56),ISNUMBER(F56),I56&gt;=F56,I56&lt;Dashboard!$D$4+1),1,0))</x:f>
      </x:c>
      <x:c r="V56" s="3" t="str">
        <x:f>IF(A56="","",IF(M56="Yes",1,0))</x:f>
      </x:c>
      <x:c r="W56" s="3" t="str">
        <x:f>IF(A56="","",IF(AND(ISNUMBER(E56),ISNUMBER(F56),F56&gt;=E56),1,0))</x:f>
      </x:c>
      <x:c r="X56" s="3" t="str">
        <x:f>IF(A56="","",IF(AND(ISNUMBER(F56),ISNUMBER(G56),G56&gt;=F56,G56&lt;Dashboard!$D$4+1),1,0))</x:f>
      </x:c>
    </x:row>
    <x:row r="57">
      <x:c r="A57" s="13"/>
      <x:c r="B57" s="13"/>
      <x:c r="C57" s="13"/>
      <x:c r="D57" s="13"/>
      <x:c r="E57" s="14"/>
      <x:c r="F57" s="14"/>
      <x:c r="G57" s="14"/>
      <x:c r="H57" s="14"/>
      <x:c r="I57" s="14"/>
      <x:c r="J57" s="13"/>
      <x:c r="K57" s="14"/>
      <x:c r="L57" s="13"/>
      <x:c r="M57" s="13"/>
      <x:c r="N57" s="13"/>
      <x:c r="O57" s="13"/>
      <x:c r="P57" s="13"/>
      <x:c r="Q57" s="18" t="str">
        <x:f>IF(A57="","",IF(AND(ISNUMBER(E57),ISNUMBER(F57),F57&gt;=E57),(F57-E57)*24,0))</x:f>
      </x:c>
      <x:c r="R57" s="3" t="str">
        <x:f>IF(A57="","",IF(AND(X57=1,ISNUMBER(H57),H57&gt;=F57,H57&lt;=G57,H57&lt;Dashboard!$D$4+1),1,0))</x:f>
      </x:c>
      <x:c r="S57" s="3" t="str">
        <x:f>IF(A57="","",IF(AND(J57="Booked",ISNUMBER(K57),K57&gt;=F57,K57&lt;Dashboard!$D$4+1),1,0))</x:f>
      </x:c>
      <x:c r="T57" s="3" t="str">
        <x:f>IF(A57="","",IF(AND(OR(J57="Booked",J57="Lost"),ISNUMBER(K57),K57&gt;=F57,K57&lt;Dashboard!$D$4+1),1,0))</x:f>
      </x:c>
      <x:c r="U57" s="3" t="str">
        <x:f>IF(A57="","",IF(AND(ISNUMBER(I57),ISNUMBER(F57),I57&gt;=F57,I57&lt;Dashboard!$D$4+1),1,0))</x:f>
      </x:c>
      <x:c r="V57" s="3" t="str">
        <x:f>IF(A57="","",IF(M57="Yes",1,0))</x:f>
      </x:c>
      <x:c r="W57" s="3" t="str">
        <x:f>IF(A57="","",IF(AND(ISNUMBER(E57),ISNUMBER(F57),F57&gt;=E57),1,0))</x:f>
      </x:c>
      <x:c r="X57" s="3" t="str">
        <x:f>IF(A57="","",IF(AND(ISNUMBER(F57),ISNUMBER(G57),G57&gt;=F57,G57&lt;Dashboard!$D$4+1),1,0))</x:f>
      </x:c>
    </x:row>
    <x:row r="58">
      <x:c r="A58" s="13"/>
      <x:c r="B58" s="13"/>
      <x:c r="C58" s="13"/>
      <x:c r="D58" s="13"/>
      <x:c r="E58" s="14"/>
      <x:c r="F58" s="14"/>
      <x:c r="G58" s="14"/>
      <x:c r="H58" s="14"/>
      <x:c r="I58" s="14"/>
      <x:c r="J58" s="13"/>
      <x:c r="K58" s="14"/>
      <x:c r="L58" s="13"/>
      <x:c r="M58" s="13"/>
      <x:c r="N58" s="13"/>
      <x:c r="O58" s="13"/>
      <x:c r="P58" s="13"/>
      <x:c r="Q58" s="18" t="str">
        <x:f>IF(A58="","",IF(AND(ISNUMBER(E58),ISNUMBER(F58),F58&gt;=E58),(F58-E58)*24,0))</x:f>
      </x:c>
      <x:c r="R58" s="3" t="str">
        <x:f>IF(A58="","",IF(AND(X58=1,ISNUMBER(H58),H58&gt;=F58,H58&lt;=G58,H58&lt;Dashboard!$D$4+1),1,0))</x:f>
      </x:c>
      <x:c r="S58" s="3" t="str">
        <x:f>IF(A58="","",IF(AND(J58="Booked",ISNUMBER(K58),K58&gt;=F58,K58&lt;Dashboard!$D$4+1),1,0))</x:f>
      </x:c>
      <x:c r="T58" s="3" t="str">
        <x:f>IF(A58="","",IF(AND(OR(J58="Booked",J58="Lost"),ISNUMBER(K58),K58&gt;=F58,K58&lt;Dashboard!$D$4+1),1,0))</x:f>
      </x:c>
      <x:c r="U58" s="3" t="str">
        <x:f>IF(A58="","",IF(AND(ISNUMBER(I58),ISNUMBER(F58),I58&gt;=F58,I58&lt;Dashboard!$D$4+1),1,0))</x:f>
      </x:c>
      <x:c r="V58" s="3" t="str">
        <x:f>IF(A58="","",IF(M58="Yes",1,0))</x:f>
      </x:c>
      <x:c r="W58" s="3" t="str">
        <x:f>IF(A58="","",IF(AND(ISNUMBER(E58),ISNUMBER(F58),F58&gt;=E58),1,0))</x:f>
      </x:c>
      <x:c r="X58" s="3" t="str">
        <x:f>IF(A58="","",IF(AND(ISNUMBER(F58),ISNUMBER(G58),G58&gt;=F58,G58&lt;Dashboard!$D$4+1),1,0))</x:f>
      </x:c>
    </x:row>
    <x:row r="59">
      <x:c r="A59" s="13"/>
      <x:c r="B59" s="13"/>
      <x:c r="C59" s="13"/>
      <x:c r="D59" s="13"/>
      <x:c r="E59" s="14"/>
      <x:c r="F59" s="14"/>
      <x:c r="G59" s="14"/>
      <x:c r="H59" s="14"/>
      <x:c r="I59" s="14"/>
      <x:c r="J59" s="13"/>
      <x:c r="K59" s="14"/>
      <x:c r="L59" s="13"/>
      <x:c r="M59" s="13"/>
      <x:c r="N59" s="13"/>
      <x:c r="O59" s="13"/>
      <x:c r="P59" s="13"/>
      <x:c r="Q59" s="18" t="str">
        <x:f>IF(A59="","",IF(AND(ISNUMBER(E59),ISNUMBER(F59),F59&gt;=E59),(F59-E59)*24,0))</x:f>
      </x:c>
      <x:c r="R59" s="3" t="str">
        <x:f>IF(A59="","",IF(AND(X59=1,ISNUMBER(H59),H59&gt;=F59,H59&lt;=G59,H59&lt;Dashboard!$D$4+1),1,0))</x:f>
      </x:c>
      <x:c r="S59" s="3" t="str">
        <x:f>IF(A59="","",IF(AND(J59="Booked",ISNUMBER(K59),K59&gt;=F59,K59&lt;Dashboard!$D$4+1),1,0))</x:f>
      </x:c>
      <x:c r="T59" s="3" t="str">
        <x:f>IF(A59="","",IF(AND(OR(J59="Booked",J59="Lost"),ISNUMBER(K59),K59&gt;=F59,K59&lt;Dashboard!$D$4+1),1,0))</x:f>
      </x:c>
      <x:c r="U59" s="3" t="str">
        <x:f>IF(A59="","",IF(AND(ISNUMBER(I59),ISNUMBER(F59),I59&gt;=F59,I59&lt;Dashboard!$D$4+1),1,0))</x:f>
      </x:c>
      <x:c r="V59" s="3" t="str">
        <x:f>IF(A59="","",IF(M59="Yes",1,0))</x:f>
      </x:c>
      <x:c r="W59" s="3" t="str">
        <x:f>IF(A59="","",IF(AND(ISNUMBER(E59),ISNUMBER(F59),F59&gt;=E59),1,0))</x:f>
      </x:c>
      <x:c r="X59" s="3" t="str">
        <x:f>IF(A59="","",IF(AND(ISNUMBER(F59),ISNUMBER(G59),G59&gt;=F59,G59&lt;Dashboard!$D$4+1),1,0))</x:f>
      </x:c>
    </x:row>
    <x:row r="60">
      <x:c r="A60" s="13"/>
      <x:c r="B60" s="13"/>
      <x:c r="C60" s="13"/>
      <x:c r="D60" s="13"/>
      <x:c r="E60" s="14"/>
      <x:c r="F60" s="14"/>
      <x:c r="G60" s="14"/>
      <x:c r="H60" s="14"/>
      <x:c r="I60" s="14"/>
      <x:c r="J60" s="13"/>
      <x:c r="K60" s="14"/>
      <x:c r="L60" s="13"/>
      <x:c r="M60" s="13"/>
      <x:c r="N60" s="13"/>
      <x:c r="O60" s="13"/>
      <x:c r="P60" s="13"/>
      <x:c r="Q60" s="18" t="str">
        <x:f>IF(A60="","",IF(AND(ISNUMBER(E60),ISNUMBER(F60),F60&gt;=E60),(F60-E60)*24,0))</x:f>
      </x:c>
      <x:c r="R60" s="3" t="str">
        <x:f>IF(A60="","",IF(AND(X60=1,ISNUMBER(H60),H60&gt;=F60,H60&lt;=G60,H60&lt;Dashboard!$D$4+1),1,0))</x:f>
      </x:c>
      <x:c r="S60" s="3" t="str">
        <x:f>IF(A60="","",IF(AND(J60="Booked",ISNUMBER(K60),K60&gt;=F60,K60&lt;Dashboard!$D$4+1),1,0))</x:f>
      </x:c>
      <x:c r="T60" s="3" t="str">
        <x:f>IF(A60="","",IF(AND(OR(J60="Booked",J60="Lost"),ISNUMBER(K60),K60&gt;=F60,K60&lt;Dashboard!$D$4+1),1,0))</x:f>
      </x:c>
      <x:c r="U60" s="3" t="str">
        <x:f>IF(A60="","",IF(AND(ISNUMBER(I60),ISNUMBER(F60),I60&gt;=F60,I60&lt;Dashboard!$D$4+1),1,0))</x:f>
      </x:c>
      <x:c r="V60" s="3" t="str">
        <x:f>IF(A60="","",IF(M60="Yes",1,0))</x:f>
      </x:c>
      <x:c r="W60" s="3" t="str">
        <x:f>IF(A60="","",IF(AND(ISNUMBER(E60),ISNUMBER(F60),F60&gt;=E60),1,0))</x:f>
      </x:c>
      <x:c r="X60" s="3" t="str">
        <x:f>IF(A60="","",IF(AND(ISNUMBER(F60),ISNUMBER(G60),G60&gt;=F60,G60&lt;Dashboard!$D$4+1),1,0))</x:f>
      </x:c>
    </x:row>
    <x:row r="61">
      <x:c r="A61" s="13"/>
      <x:c r="B61" s="13"/>
      <x:c r="C61" s="13"/>
      <x:c r="D61" s="13"/>
      <x:c r="E61" s="14"/>
      <x:c r="F61" s="14"/>
      <x:c r="G61" s="14"/>
      <x:c r="H61" s="14"/>
      <x:c r="I61" s="14"/>
      <x:c r="J61" s="13"/>
      <x:c r="K61" s="14"/>
      <x:c r="L61" s="13"/>
      <x:c r="M61" s="13"/>
      <x:c r="N61" s="13"/>
      <x:c r="O61" s="13"/>
      <x:c r="P61" s="13"/>
      <x:c r="Q61" s="18" t="str">
        <x:f>IF(A61="","",IF(AND(ISNUMBER(E61),ISNUMBER(F61),F61&gt;=E61),(F61-E61)*24,0))</x:f>
      </x:c>
      <x:c r="R61" s="3" t="str">
        <x:f>IF(A61="","",IF(AND(X61=1,ISNUMBER(H61),H61&gt;=F61,H61&lt;=G61,H61&lt;Dashboard!$D$4+1),1,0))</x:f>
      </x:c>
      <x:c r="S61" s="3" t="str">
        <x:f>IF(A61="","",IF(AND(J61="Booked",ISNUMBER(K61),K61&gt;=F61,K61&lt;Dashboard!$D$4+1),1,0))</x:f>
      </x:c>
      <x:c r="T61" s="3" t="str">
        <x:f>IF(A61="","",IF(AND(OR(J61="Booked",J61="Lost"),ISNUMBER(K61),K61&gt;=F61,K61&lt;Dashboard!$D$4+1),1,0))</x:f>
      </x:c>
      <x:c r="U61" s="3" t="str">
        <x:f>IF(A61="","",IF(AND(ISNUMBER(I61),ISNUMBER(F61),I61&gt;=F61,I61&lt;Dashboard!$D$4+1),1,0))</x:f>
      </x:c>
      <x:c r="V61" s="3" t="str">
        <x:f>IF(A61="","",IF(M61="Yes",1,0))</x:f>
      </x:c>
      <x:c r="W61" s="3" t="str">
        <x:f>IF(A61="","",IF(AND(ISNUMBER(E61),ISNUMBER(F61),F61&gt;=E61),1,0))</x:f>
      </x:c>
      <x:c r="X61" s="3" t="str">
        <x:f>IF(A61="","",IF(AND(ISNUMBER(F61),ISNUMBER(G61),G61&gt;=F61,G61&lt;Dashboard!$D$4+1),1,0))</x:f>
      </x:c>
    </x:row>
    <x:row r="62">
      <x:c r="A62" s="13"/>
      <x:c r="B62" s="13"/>
      <x:c r="C62" s="13"/>
      <x:c r="D62" s="13"/>
      <x:c r="E62" s="14"/>
      <x:c r="F62" s="14"/>
      <x:c r="G62" s="14"/>
      <x:c r="H62" s="14"/>
      <x:c r="I62" s="14"/>
      <x:c r="J62" s="13"/>
      <x:c r="K62" s="14"/>
      <x:c r="L62" s="13"/>
      <x:c r="M62" s="13"/>
      <x:c r="N62" s="13"/>
      <x:c r="O62" s="13"/>
      <x:c r="P62" s="13"/>
      <x:c r="Q62" s="18" t="str">
        <x:f>IF(A62="","",IF(AND(ISNUMBER(E62),ISNUMBER(F62),F62&gt;=E62),(F62-E62)*24,0))</x:f>
      </x:c>
      <x:c r="R62" s="3" t="str">
        <x:f>IF(A62="","",IF(AND(X62=1,ISNUMBER(H62),H62&gt;=F62,H62&lt;=G62,H62&lt;Dashboard!$D$4+1),1,0))</x:f>
      </x:c>
      <x:c r="S62" s="3" t="str">
        <x:f>IF(A62="","",IF(AND(J62="Booked",ISNUMBER(K62),K62&gt;=F62,K62&lt;Dashboard!$D$4+1),1,0))</x:f>
      </x:c>
      <x:c r="T62" s="3" t="str">
        <x:f>IF(A62="","",IF(AND(OR(J62="Booked",J62="Lost"),ISNUMBER(K62),K62&gt;=F62,K62&lt;Dashboard!$D$4+1),1,0))</x:f>
      </x:c>
      <x:c r="U62" s="3" t="str">
        <x:f>IF(A62="","",IF(AND(ISNUMBER(I62),ISNUMBER(F62),I62&gt;=F62,I62&lt;Dashboard!$D$4+1),1,0))</x:f>
      </x:c>
      <x:c r="V62" s="3" t="str">
        <x:f>IF(A62="","",IF(M62="Yes",1,0))</x:f>
      </x:c>
      <x:c r="W62" s="3" t="str">
        <x:f>IF(A62="","",IF(AND(ISNUMBER(E62),ISNUMBER(F62),F62&gt;=E62),1,0))</x:f>
      </x:c>
      <x:c r="X62" s="3" t="str">
        <x:f>IF(A62="","",IF(AND(ISNUMBER(F62),ISNUMBER(G62),G62&gt;=F62,G62&lt;Dashboard!$D$4+1),1,0))</x:f>
      </x:c>
    </x:row>
    <x:row r="63">
      <x:c r="A63" s="13"/>
      <x:c r="B63" s="13"/>
      <x:c r="C63" s="13"/>
      <x:c r="D63" s="13"/>
      <x:c r="E63" s="14"/>
      <x:c r="F63" s="14"/>
      <x:c r="G63" s="14"/>
      <x:c r="H63" s="14"/>
      <x:c r="I63" s="14"/>
      <x:c r="J63" s="13"/>
      <x:c r="K63" s="14"/>
      <x:c r="L63" s="13"/>
      <x:c r="M63" s="13"/>
      <x:c r="N63" s="13"/>
      <x:c r="O63" s="13"/>
      <x:c r="P63" s="13"/>
      <x:c r="Q63" s="18" t="str">
        <x:f>IF(A63="","",IF(AND(ISNUMBER(E63),ISNUMBER(F63),F63&gt;=E63),(F63-E63)*24,0))</x:f>
      </x:c>
      <x:c r="R63" s="3" t="str">
        <x:f>IF(A63="","",IF(AND(X63=1,ISNUMBER(H63),H63&gt;=F63,H63&lt;=G63,H63&lt;Dashboard!$D$4+1),1,0))</x:f>
      </x:c>
      <x:c r="S63" s="3" t="str">
        <x:f>IF(A63="","",IF(AND(J63="Booked",ISNUMBER(K63),K63&gt;=F63,K63&lt;Dashboard!$D$4+1),1,0))</x:f>
      </x:c>
      <x:c r="T63" s="3" t="str">
        <x:f>IF(A63="","",IF(AND(OR(J63="Booked",J63="Lost"),ISNUMBER(K63),K63&gt;=F63,K63&lt;Dashboard!$D$4+1),1,0))</x:f>
      </x:c>
      <x:c r="U63" s="3" t="str">
        <x:f>IF(A63="","",IF(AND(ISNUMBER(I63),ISNUMBER(F63),I63&gt;=F63,I63&lt;Dashboard!$D$4+1),1,0))</x:f>
      </x:c>
      <x:c r="V63" s="3" t="str">
        <x:f>IF(A63="","",IF(M63="Yes",1,0))</x:f>
      </x:c>
      <x:c r="W63" s="3" t="str">
        <x:f>IF(A63="","",IF(AND(ISNUMBER(E63),ISNUMBER(F63),F63&gt;=E63),1,0))</x:f>
      </x:c>
      <x:c r="X63" s="3" t="str">
        <x:f>IF(A63="","",IF(AND(ISNUMBER(F63),ISNUMBER(G63),G63&gt;=F63,G63&lt;Dashboard!$D$4+1),1,0))</x:f>
      </x:c>
    </x:row>
    <x:row r="64">
      <x:c r="A64" s="13"/>
      <x:c r="B64" s="13"/>
      <x:c r="C64" s="13"/>
      <x:c r="D64" s="13"/>
      <x:c r="E64" s="14"/>
      <x:c r="F64" s="14"/>
      <x:c r="G64" s="14"/>
      <x:c r="H64" s="14"/>
      <x:c r="I64" s="14"/>
      <x:c r="J64" s="13"/>
      <x:c r="K64" s="14"/>
      <x:c r="L64" s="13"/>
      <x:c r="M64" s="13"/>
      <x:c r="N64" s="13"/>
      <x:c r="O64" s="13"/>
      <x:c r="P64" s="13"/>
      <x:c r="Q64" s="18" t="str">
        <x:f>IF(A64="","",IF(AND(ISNUMBER(E64),ISNUMBER(F64),F64&gt;=E64),(F64-E64)*24,0))</x:f>
      </x:c>
      <x:c r="R64" s="3" t="str">
        <x:f>IF(A64="","",IF(AND(X64=1,ISNUMBER(H64),H64&gt;=F64,H64&lt;=G64,H64&lt;Dashboard!$D$4+1),1,0))</x:f>
      </x:c>
      <x:c r="S64" s="3" t="str">
        <x:f>IF(A64="","",IF(AND(J64="Booked",ISNUMBER(K64),K64&gt;=F64,K64&lt;Dashboard!$D$4+1),1,0))</x:f>
      </x:c>
      <x:c r="T64" s="3" t="str">
        <x:f>IF(A64="","",IF(AND(OR(J64="Booked",J64="Lost"),ISNUMBER(K64),K64&gt;=F64,K64&lt;Dashboard!$D$4+1),1,0))</x:f>
      </x:c>
      <x:c r="U64" s="3" t="str">
        <x:f>IF(A64="","",IF(AND(ISNUMBER(I64),ISNUMBER(F64),I64&gt;=F64,I64&lt;Dashboard!$D$4+1),1,0))</x:f>
      </x:c>
      <x:c r="V64" s="3" t="str">
        <x:f>IF(A64="","",IF(M64="Yes",1,0))</x:f>
      </x:c>
      <x:c r="W64" s="3" t="str">
        <x:f>IF(A64="","",IF(AND(ISNUMBER(E64),ISNUMBER(F64),F64&gt;=E64),1,0))</x:f>
      </x:c>
      <x:c r="X64" s="3" t="str">
        <x:f>IF(A64="","",IF(AND(ISNUMBER(F64),ISNUMBER(G64),G64&gt;=F64,G64&lt;Dashboard!$D$4+1),1,0))</x:f>
      </x:c>
    </x:row>
    <x:row r="65">
      <x:c r="A65" s="13"/>
      <x:c r="B65" s="13"/>
      <x:c r="C65" s="13"/>
      <x:c r="D65" s="13"/>
      <x:c r="E65" s="14"/>
      <x:c r="F65" s="14"/>
      <x:c r="G65" s="14"/>
      <x:c r="H65" s="14"/>
      <x:c r="I65" s="14"/>
      <x:c r="J65" s="13"/>
      <x:c r="K65" s="14"/>
      <x:c r="L65" s="13"/>
      <x:c r="M65" s="13"/>
      <x:c r="N65" s="13"/>
      <x:c r="O65" s="13"/>
      <x:c r="P65" s="13"/>
      <x:c r="Q65" s="18" t="str">
        <x:f>IF(A65="","",IF(AND(ISNUMBER(E65),ISNUMBER(F65),F65&gt;=E65),(F65-E65)*24,0))</x:f>
      </x:c>
      <x:c r="R65" s="3" t="str">
        <x:f>IF(A65="","",IF(AND(X65=1,ISNUMBER(H65),H65&gt;=F65,H65&lt;=G65,H65&lt;Dashboard!$D$4+1),1,0))</x:f>
      </x:c>
      <x:c r="S65" s="3" t="str">
        <x:f>IF(A65="","",IF(AND(J65="Booked",ISNUMBER(K65),K65&gt;=F65,K65&lt;Dashboard!$D$4+1),1,0))</x:f>
      </x:c>
      <x:c r="T65" s="3" t="str">
        <x:f>IF(A65="","",IF(AND(OR(J65="Booked",J65="Lost"),ISNUMBER(K65),K65&gt;=F65,K65&lt;Dashboard!$D$4+1),1,0))</x:f>
      </x:c>
      <x:c r="U65" s="3" t="str">
        <x:f>IF(A65="","",IF(AND(ISNUMBER(I65),ISNUMBER(F65),I65&gt;=F65,I65&lt;Dashboard!$D$4+1),1,0))</x:f>
      </x:c>
      <x:c r="V65" s="3" t="str">
        <x:f>IF(A65="","",IF(M65="Yes",1,0))</x:f>
      </x:c>
      <x:c r="W65" s="3" t="str">
        <x:f>IF(A65="","",IF(AND(ISNUMBER(E65),ISNUMBER(F65),F65&gt;=E65),1,0))</x:f>
      </x:c>
      <x:c r="X65" s="3" t="str">
        <x:f>IF(A65="","",IF(AND(ISNUMBER(F65),ISNUMBER(G65),G65&gt;=F65,G65&lt;Dashboard!$D$4+1),1,0))</x:f>
      </x:c>
    </x:row>
    <x:row r="66">
      <x:c r="A66" s="13"/>
      <x:c r="B66" s="13"/>
      <x:c r="C66" s="13"/>
      <x:c r="D66" s="13"/>
      <x:c r="E66" s="14"/>
      <x:c r="F66" s="14"/>
      <x:c r="G66" s="14"/>
      <x:c r="H66" s="14"/>
      <x:c r="I66" s="14"/>
      <x:c r="J66" s="13"/>
      <x:c r="K66" s="14"/>
      <x:c r="L66" s="13"/>
      <x:c r="M66" s="13"/>
      <x:c r="N66" s="13"/>
      <x:c r="O66" s="13"/>
      <x:c r="P66" s="13"/>
      <x:c r="Q66" s="18" t="str">
        <x:f>IF(A66="","",IF(AND(ISNUMBER(E66),ISNUMBER(F66),F66&gt;=E66),(F66-E66)*24,0))</x:f>
      </x:c>
      <x:c r="R66" s="3" t="str">
        <x:f>IF(A66="","",IF(AND(X66=1,ISNUMBER(H66),H66&gt;=F66,H66&lt;=G66,H66&lt;Dashboard!$D$4+1),1,0))</x:f>
      </x:c>
      <x:c r="S66" s="3" t="str">
        <x:f>IF(A66="","",IF(AND(J66="Booked",ISNUMBER(K66),K66&gt;=F66,K66&lt;Dashboard!$D$4+1),1,0))</x:f>
      </x:c>
      <x:c r="T66" s="3" t="str">
        <x:f>IF(A66="","",IF(AND(OR(J66="Booked",J66="Lost"),ISNUMBER(K66),K66&gt;=F66,K66&lt;Dashboard!$D$4+1),1,0))</x:f>
      </x:c>
      <x:c r="U66" s="3" t="str">
        <x:f>IF(A66="","",IF(AND(ISNUMBER(I66),ISNUMBER(F66),I66&gt;=F66,I66&lt;Dashboard!$D$4+1),1,0))</x:f>
      </x:c>
      <x:c r="V66" s="3" t="str">
        <x:f>IF(A66="","",IF(M66="Yes",1,0))</x:f>
      </x:c>
      <x:c r="W66" s="3" t="str">
        <x:f>IF(A66="","",IF(AND(ISNUMBER(E66),ISNUMBER(F66),F66&gt;=E66),1,0))</x:f>
      </x:c>
      <x:c r="X66" s="3" t="str">
        <x:f>IF(A66="","",IF(AND(ISNUMBER(F66),ISNUMBER(G66),G66&gt;=F66,G66&lt;Dashboard!$D$4+1),1,0))</x:f>
      </x:c>
    </x:row>
    <x:row r="67">
      <x:c r="A67" s="13"/>
      <x:c r="B67" s="13"/>
      <x:c r="C67" s="13"/>
      <x:c r="D67" s="13"/>
      <x:c r="E67" s="14"/>
      <x:c r="F67" s="14"/>
      <x:c r="G67" s="14"/>
      <x:c r="H67" s="14"/>
      <x:c r="I67" s="14"/>
      <x:c r="J67" s="13"/>
      <x:c r="K67" s="14"/>
      <x:c r="L67" s="13"/>
      <x:c r="M67" s="13"/>
      <x:c r="N67" s="13"/>
      <x:c r="O67" s="13"/>
      <x:c r="P67" s="13"/>
      <x:c r="Q67" s="18" t="str">
        <x:f>IF(A67="","",IF(AND(ISNUMBER(E67),ISNUMBER(F67),F67&gt;=E67),(F67-E67)*24,0))</x:f>
      </x:c>
      <x:c r="R67" s="3" t="str">
        <x:f>IF(A67="","",IF(AND(X67=1,ISNUMBER(H67),H67&gt;=F67,H67&lt;=G67,H67&lt;Dashboard!$D$4+1),1,0))</x:f>
      </x:c>
      <x:c r="S67" s="3" t="str">
        <x:f>IF(A67="","",IF(AND(J67="Booked",ISNUMBER(K67),K67&gt;=F67,K67&lt;Dashboard!$D$4+1),1,0))</x:f>
      </x:c>
      <x:c r="T67" s="3" t="str">
        <x:f>IF(A67="","",IF(AND(OR(J67="Booked",J67="Lost"),ISNUMBER(K67),K67&gt;=F67,K67&lt;Dashboard!$D$4+1),1,0))</x:f>
      </x:c>
      <x:c r="U67" s="3" t="str">
        <x:f>IF(A67="","",IF(AND(ISNUMBER(I67),ISNUMBER(F67),I67&gt;=F67,I67&lt;Dashboard!$D$4+1),1,0))</x:f>
      </x:c>
      <x:c r="V67" s="3" t="str">
        <x:f>IF(A67="","",IF(M67="Yes",1,0))</x:f>
      </x:c>
      <x:c r="W67" s="3" t="str">
        <x:f>IF(A67="","",IF(AND(ISNUMBER(E67),ISNUMBER(F67),F67&gt;=E67),1,0))</x:f>
      </x:c>
      <x:c r="X67" s="3" t="str">
        <x:f>IF(A67="","",IF(AND(ISNUMBER(F67),ISNUMBER(G67),G67&gt;=F67,G67&lt;Dashboard!$D$4+1),1,0))</x:f>
      </x:c>
    </x:row>
    <x:row r="68">
      <x:c r="A68" s="13"/>
      <x:c r="B68" s="13"/>
      <x:c r="C68" s="13"/>
      <x:c r="D68" s="13"/>
      <x:c r="E68" s="14"/>
      <x:c r="F68" s="14"/>
      <x:c r="G68" s="14"/>
      <x:c r="H68" s="14"/>
      <x:c r="I68" s="14"/>
      <x:c r="J68" s="13"/>
      <x:c r="K68" s="14"/>
      <x:c r="L68" s="13"/>
      <x:c r="M68" s="13"/>
      <x:c r="N68" s="13"/>
      <x:c r="O68" s="13"/>
      <x:c r="P68" s="13"/>
      <x:c r="Q68" s="18" t="str">
        <x:f>IF(A68="","",IF(AND(ISNUMBER(E68),ISNUMBER(F68),F68&gt;=E68),(F68-E68)*24,0))</x:f>
      </x:c>
      <x:c r="R68" s="3" t="str">
        <x:f>IF(A68="","",IF(AND(X68=1,ISNUMBER(H68),H68&gt;=F68,H68&lt;=G68,H68&lt;Dashboard!$D$4+1),1,0))</x:f>
      </x:c>
      <x:c r="S68" s="3" t="str">
        <x:f>IF(A68="","",IF(AND(J68="Booked",ISNUMBER(K68),K68&gt;=F68,K68&lt;Dashboard!$D$4+1),1,0))</x:f>
      </x:c>
      <x:c r="T68" s="3" t="str">
        <x:f>IF(A68="","",IF(AND(OR(J68="Booked",J68="Lost"),ISNUMBER(K68),K68&gt;=F68,K68&lt;Dashboard!$D$4+1),1,0))</x:f>
      </x:c>
      <x:c r="U68" s="3" t="str">
        <x:f>IF(A68="","",IF(AND(ISNUMBER(I68),ISNUMBER(F68),I68&gt;=F68,I68&lt;Dashboard!$D$4+1),1,0))</x:f>
      </x:c>
      <x:c r="V68" s="3" t="str">
        <x:f>IF(A68="","",IF(M68="Yes",1,0))</x:f>
      </x:c>
      <x:c r="W68" s="3" t="str">
        <x:f>IF(A68="","",IF(AND(ISNUMBER(E68),ISNUMBER(F68),F68&gt;=E68),1,0))</x:f>
      </x:c>
      <x:c r="X68" s="3" t="str">
        <x:f>IF(A68="","",IF(AND(ISNUMBER(F68),ISNUMBER(G68),G68&gt;=F68,G68&lt;Dashboard!$D$4+1),1,0))</x:f>
      </x:c>
    </x:row>
    <x:row r="69">
      <x:c r="A69" s="13"/>
      <x:c r="B69" s="13"/>
      <x:c r="C69" s="13"/>
      <x:c r="D69" s="13"/>
      <x:c r="E69" s="14"/>
      <x:c r="F69" s="14"/>
      <x:c r="G69" s="14"/>
      <x:c r="H69" s="14"/>
      <x:c r="I69" s="14"/>
      <x:c r="J69" s="13"/>
      <x:c r="K69" s="14"/>
      <x:c r="L69" s="13"/>
      <x:c r="M69" s="13"/>
      <x:c r="N69" s="13"/>
      <x:c r="O69" s="13"/>
      <x:c r="P69" s="13"/>
      <x:c r="Q69" s="18" t="str">
        <x:f>IF(A69="","",IF(AND(ISNUMBER(E69),ISNUMBER(F69),F69&gt;=E69),(F69-E69)*24,0))</x:f>
      </x:c>
      <x:c r="R69" s="3" t="str">
        <x:f>IF(A69="","",IF(AND(X69=1,ISNUMBER(H69),H69&gt;=F69,H69&lt;=G69,H69&lt;Dashboard!$D$4+1),1,0))</x:f>
      </x:c>
      <x:c r="S69" s="3" t="str">
        <x:f>IF(A69="","",IF(AND(J69="Booked",ISNUMBER(K69),K69&gt;=F69,K69&lt;Dashboard!$D$4+1),1,0))</x:f>
      </x:c>
      <x:c r="T69" s="3" t="str">
        <x:f>IF(A69="","",IF(AND(OR(J69="Booked",J69="Lost"),ISNUMBER(K69),K69&gt;=F69,K69&lt;Dashboard!$D$4+1),1,0))</x:f>
      </x:c>
      <x:c r="U69" s="3" t="str">
        <x:f>IF(A69="","",IF(AND(ISNUMBER(I69),ISNUMBER(F69),I69&gt;=F69,I69&lt;Dashboard!$D$4+1),1,0))</x:f>
      </x:c>
      <x:c r="V69" s="3" t="str">
        <x:f>IF(A69="","",IF(M69="Yes",1,0))</x:f>
      </x:c>
      <x:c r="W69" s="3" t="str">
        <x:f>IF(A69="","",IF(AND(ISNUMBER(E69),ISNUMBER(F69),F69&gt;=E69),1,0))</x:f>
      </x:c>
      <x:c r="X69" s="3" t="str">
        <x:f>IF(A69="","",IF(AND(ISNUMBER(F69),ISNUMBER(G69),G69&gt;=F69,G69&lt;Dashboard!$D$4+1),1,0))</x:f>
      </x:c>
    </x:row>
    <x:row r="70">
      <x:c r="A70" s="13"/>
      <x:c r="B70" s="13"/>
      <x:c r="C70" s="13"/>
      <x:c r="D70" s="13"/>
      <x:c r="E70" s="14"/>
      <x:c r="F70" s="14"/>
      <x:c r="G70" s="14"/>
      <x:c r="H70" s="14"/>
      <x:c r="I70" s="14"/>
      <x:c r="J70" s="13"/>
      <x:c r="K70" s="14"/>
      <x:c r="L70" s="13"/>
      <x:c r="M70" s="13"/>
      <x:c r="N70" s="13"/>
      <x:c r="O70" s="13"/>
      <x:c r="P70" s="13"/>
      <x:c r="Q70" s="18" t="str">
        <x:f>IF(A70="","",IF(AND(ISNUMBER(E70),ISNUMBER(F70),F70&gt;=E70),(F70-E70)*24,0))</x:f>
      </x:c>
      <x:c r="R70" s="3" t="str">
        <x:f>IF(A70="","",IF(AND(X70=1,ISNUMBER(H70),H70&gt;=F70,H70&lt;=G70,H70&lt;Dashboard!$D$4+1),1,0))</x:f>
      </x:c>
      <x:c r="S70" s="3" t="str">
        <x:f>IF(A70="","",IF(AND(J70="Booked",ISNUMBER(K70),K70&gt;=F70,K70&lt;Dashboard!$D$4+1),1,0))</x:f>
      </x:c>
      <x:c r="T70" s="3" t="str">
        <x:f>IF(A70="","",IF(AND(OR(J70="Booked",J70="Lost"),ISNUMBER(K70),K70&gt;=F70,K70&lt;Dashboard!$D$4+1),1,0))</x:f>
      </x:c>
      <x:c r="U70" s="3" t="str">
        <x:f>IF(A70="","",IF(AND(ISNUMBER(I70),ISNUMBER(F70),I70&gt;=F70,I70&lt;Dashboard!$D$4+1),1,0))</x:f>
      </x:c>
      <x:c r="V70" s="3" t="str">
        <x:f>IF(A70="","",IF(M70="Yes",1,0))</x:f>
      </x:c>
      <x:c r="W70" s="3" t="str">
        <x:f>IF(A70="","",IF(AND(ISNUMBER(E70),ISNUMBER(F70),F70&gt;=E70),1,0))</x:f>
      </x:c>
      <x:c r="X70" s="3" t="str">
        <x:f>IF(A70="","",IF(AND(ISNUMBER(F70),ISNUMBER(G70),G70&gt;=F70,G70&lt;Dashboard!$D$4+1),1,0))</x:f>
      </x:c>
    </x:row>
    <x:row r="71">
      <x:c r="A71" s="13"/>
      <x:c r="B71" s="13"/>
      <x:c r="C71" s="13"/>
      <x:c r="D71" s="13"/>
      <x:c r="E71" s="14"/>
      <x:c r="F71" s="14"/>
      <x:c r="G71" s="14"/>
      <x:c r="H71" s="14"/>
      <x:c r="I71" s="14"/>
      <x:c r="J71" s="13"/>
      <x:c r="K71" s="14"/>
      <x:c r="L71" s="13"/>
      <x:c r="M71" s="13"/>
      <x:c r="N71" s="13"/>
      <x:c r="O71" s="13"/>
      <x:c r="P71" s="13"/>
      <x:c r="Q71" s="18" t="str">
        <x:f>IF(A71="","",IF(AND(ISNUMBER(E71),ISNUMBER(F71),F71&gt;=E71),(F71-E71)*24,0))</x:f>
      </x:c>
      <x:c r="R71" s="3" t="str">
        <x:f>IF(A71="","",IF(AND(X71=1,ISNUMBER(H71),H71&gt;=F71,H71&lt;=G71,H71&lt;Dashboard!$D$4+1),1,0))</x:f>
      </x:c>
      <x:c r="S71" s="3" t="str">
        <x:f>IF(A71="","",IF(AND(J71="Booked",ISNUMBER(K71),K71&gt;=F71,K71&lt;Dashboard!$D$4+1),1,0))</x:f>
      </x:c>
      <x:c r="T71" s="3" t="str">
        <x:f>IF(A71="","",IF(AND(OR(J71="Booked",J71="Lost"),ISNUMBER(K71),K71&gt;=F71,K71&lt;Dashboard!$D$4+1),1,0))</x:f>
      </x:c>
      <x:c r="U71" s="3" t="str">
        <x:f>IF(A71="","",IF(AND(ISNUMBER(I71),ISNUMBER(F71),I71&gt;=F71,I71&lt;Dashboard!$D$4+1),1,0))</x:f>
      </x:c>
      <x:c r="V71" s="3" t="str">
        <x:f>IF(A71="","",IF(M71="Yes",1,0))</x:f>
      </x:c>
      <x:c r="W71" s="3" t="str">
        <x:f>IF(A71="","",IF(AND(ISNUMBER(E71),ISNUMBER(F71),F71&gt;=E71),1,0))</x:f>
      </x:c>
      <x:c r="X71" s="3" t="str">
        <x:f>IF(A71="","",IF(AND(ISNUMBER(F71),ISNUMBER(G71),G71&gt;=F71,G71&lt;Dashboard!$D$4+1),1,0))</x:f>
      </x:c>
    </x:row>
    <x:row r="72">
      <x:c r="A72" s="13"/>
      <x:c r="B72" s="13"/>
      <x:c r="C72" s="13"/>
      <x:c r="D72" s="13"/>
      <x:c r="E72" s="14"/>
      <x:c r="F72" s="14"/>
      <x:c r="G72" s="14"/>
      <x:c r="H72" s="14"/>
      <x:c r="I72" s="14"/>
      <x:c r="J72" s="13"/>
      <x:c r="K72" s="14"/>
      <x:c r="L72" s="13"/>
      <x:c r="M72" s="13"/>
      <x:c r="N72" s="13"/>
      <x:c r="O72" s="13"/>
      <x:c r="P72" s="13"/>
      <x:c r="Q72" s="18" t="str">
        <x:f>IF(A72="","",IF(AND(ISNUMBER(E72),ISNUMBER(F72),F72&gt;=E72),(F72-E72)*24,0))</x:f>
      </x:c>
      <x:c r="R72" s="3" t="str">
        <x:f>IF(A72="","",IF(AND(X72=1,ISNUMBER(H72),H72&gt;=F72,H72&lt;=G72,H72&lt;Dashboard!$D$4+1),1,0))</x:f>
      </x:c>
      <x:c r="S72" s="3" t="str">
        <x:f>IF(A72="","",IF(AND(J72="Booked",ISNUMBER(K72),K72&gt;=F72,K72&lt;Dashboard!$D$4+1),1,0))</x:f>
      </x:c>
      <x:c r="T72" s="3" t="str">
        <x:f>IF(A72="","",IF(AND(OR(J72="Booked",J72="Lost"),ISNUMBER(K72),K72&gt;=F72,K72&lt;Dashboard!$D$4+1),1,0))</x:f>
      </x:c>
      <x:c r="U72" s="3" t="str">
        <x:f>IF(A72="","",IF(AND(ISNUMBER(I72),ISNUMBER(F72),I72&gt;=F72,I72&lt;Dashboard!$D$4+1),1,0))</x:f>
      </x:c>
      <x:c r="V72" s="3" t="str">
        <x:f>IF(A72="","",IF(M72="Yes",1,0))</x:f>
      </x:c>
      <x:c r="W72" s="3" t="str">
        <x:f>IF(A72="","",IF(AND(ISNUMBER(E72),ISNUMBER(F72),F72&gt;=E72),1,0))</x:f>
      </x:c>
      <x:c r="X72" s="3" t="str">
        <x:f>IF(A72="","",IF(AND(ISNUMBER(F72),ISNUMBER(G72),G72&gt;=F72,G72&lt;Dashboard!$D$4+1),1,0))</x:f>
      </x:c>
    </x:row>
    <x:row r="73">
      <x:c r="A73" s="13"/>
      <x:c r="B73" s="13"/>
      <x:c r="C73" s="13"/>
      <x:c r="D73" s="13"/>
      <x:c r="E73" s="14"/>
      <x:c r="F73" s="14"/>
      <x:c r="G73" s="14"/>
      <x:c r="H73" s="14"/>
      <x:c r="I73" s="14"/>
      <x:c r="J73" s="13"/>
      <x:c r="K73" s="14"/>
      <x:c r="L73" s="13"/>
      <x:c r="M73" s="13"/>
      <x:c r="N73" s="13"/>
      <x:c r="O73" s="13"/>
      <x:c r="P73" s="13"/>
      <x:c r="Q73" s="18" t="str">
        <x:f>IF(A73="","",IF(AND(ISNUMBER(E73),ISNUMBER(F73),F73&gt;=E73),(F73-E73)*24,0))</x:f>
      </x:c>
      <x:c r="R73" s="3" t="str">
        <x:f>IF(A73="","",IF(AND(X73=1,ISNUMBER(H73),H73&gt;=F73,H73&lt;=G73,H73&lt;Dashboard!$D$4+1),1,0))</x:f>
      </x:c>
      <x:c r="S73" s="3" t="str">
        <x:f>IF(A73="","",IF(AND(J73="Booked",ISNUMBER(K73),K73&gt;=F73,K73&lt;Dashboard!$D$4+1),1,0))</x:f>
      </x:c>
      <x:c r="T73" s="3" t="str">
        <x:f>IF(A73="","",IF(AND(OR(J73="Booked",J73="Lost"),ISNUMBER(K73),K73&gt;=F73,K73&lt;Dashboard!$D$4+1),1,0))</x:f>
      </x:c>
      <x:c r="U73" s="3" t="str">
        <x:f>IF(A73="","",IF(AND(ISNUMBER(I73),ISNUMBER(F73),I73&gt;=F73,I73&lt;Dashboard!$D$4+1),1,0))</x:f>
      </x:c>
      <x:c r="V73" s="3" t="str">
        <x:f>IF(A73="","",IF(M73="Yes",1,0))</x:f>
      </x:c>
      <x:c r="W73" s="3" t="str">
        <x:f>IF(A73="","",IF(AND(ISNUMBER(E73),ISNUMBER(F73),F73&gt;=E73),1,0))</x:f>
      </x:c>
      <x:c r="X73" s="3" t="str">
        <x:f>IF(A73="","",IF(AND(ISNUMBER(F73),ISNUMBER(G73),G73&gt;=F73,G73&lt;Dashboard!$D$4+1),1,0))</x:f>
      </x:c>
    </x:row>
    <x:row r="74">
      <x:c r="A74" s="13"/>
      <x:c r="B74" s="13"/>
      <x:c r="C74" s="13"/>
      <x:c r="D74" s="13"/>
      <x:c r="E74" s="14"/>
      <x:c r="F74" s="14"/>
      <x:c r="G74" s="14"/>
      <x:c r="H74" s="14"/>
      <x:c r="I74" s="14"/>
      <x:c r="J74" s="13"/>
      <x:c r="K74" s="14"/>
      <x:c r="L74" s="13"/>
      <x:c r="M74" s="13"/>
      <x:c r="N74" s="13"/>
      <x:c r="O74" s="13"/>
      <x:c r="P74" s="13"/>
      <x:c r="Q74" s="18" t="str">
        <x:f>IF(A74="","",IF(AND(ISNUMBER(E74),ISNUMBER(F74),F74&gt;=E74),(F74-E74)*24,0))</x:f>
      </x:c>
      <x:c r="R74" s="3" t="str">
        <x:f>IF(A74="","",IF(AND(X74=1,ISNUMBER(H74),H74&gt;=F74,H74&lt;=G74,H74&lt;Dashboard!$D$4+1),1,0))</x:f>
      </x:c>
      <x:c r="S74" s="3" t="str">
        <x:f>IF(A74="","",IF(AND(J74="Booked",ISNUMBER(K74),K74&gt;=F74,K74&lt;Dashboard!$D$4+1),1,0))</x:f>
      </x:c>
      <x:c r="T74" s="3" t="str">
        <x:f>IF(A74="","",IF(AND(OR(J74="Booked",J74="Lost"),ISNUMBER(K74),K74&gt;=F74,K74&lt;Dashboard!$D$4+1),1,0))</x:f>
      </x:c>
      <x:c r="U74" s="3" t="str">
        <x:f>IF(A74="","",IF(AND(ISNUMBER(I74),ISNUMBER(F74),I74&gt;=F74,I74&lt;Dashboard!$D$4+1),1,0))</x:f>
      </x:c>
      <x:c r="V74" s="3" t="str">
        <x:f>IF(A74="","",IF(M74="Yes",1,0))</x:f>
      </x:c>
      <x:c r="W74" s="3" t="str">
        <x:f>IF(A74="","",IF(AND(ISNUMBER(E74),ISNUMBER(F74),F74&gt;=E74),1,0))</x:f>
      </x:c>
      <x:c r="X74" s="3" t="str">
        <x:f>IF(A74="","",IF(AND(ISNUMBER(F74),ISNUMBER(G74),G74&gt;=F74,G74&lt;Dashboard!$D$4+1),1,0))</x:f>
      </x:c>
    </x:row>
    <x:row r="75">
      <x:c r="A75" s="13"/>
      <x:c r="B75" s="13"/>
      <x:c r="C75" s="13"/>
      <x:c r="D75" s="13"/>
      <x:c r="E75" s="14"/>
      <x:c r="F75" s="14"/>
      <x:c r="G75" s="14"/>
      <x:c r="H75" s="14"/>
      <x:c r="I75" s="14"/>
      <x:c r="J75" s="13"/>
      <x:c r="K75" s="14"/>
      <x:c r="L75" s="13"/>
      <x:c r="M75" s="13"/>
      <x:c r="N75" s="13"/>
      <x:c r="O75" s="13"/>
      <x:c r="P75" s="13"/>
      <x:c r="Q75" s="18" t="str">
        <x:f>IF(A75="","",IF(AND(ISNUMBER(E75),ISNUMBER(F75),F75&gt;=E75),(F75-E75)*24,0))</x:f>
      </x:c>
      <x:c r="R75" s="3" t="str">
        <x:f>IF(A75="","",IF(AND(X75=1,ISNUMBER(H75),H75&gt;=F75,H75&lt;=G75,H75&lt;Dashboard!$D$4+1),1,0))</x:f>
      </x:c>
      <x:c r="S75" s="3" t="str">
        <x:f>IF(A75="","",IF(AND(J75="Booked",ISNUMBER(K75),K75&gt;=F75,K75&lt;Dashboard!$D$4+1),1,0))</x:f>
      </x:c>
      <x:c r="T75" s="3" t="str">
        <x:f>IF(A75="","",IF(AND(OR(J75="Booked",J75="Lost"),ISNUMBER(K75),K75&gt;=F75,K75&lt;Dashboard!$D$4+1),1,0))</x:f>
      </x:c>
      <x:c r="U75" s="3" t="str">
        <x:f>IF(A75="","",IF(AND(ISNUMBER(I75),ISNUMBER(F75),I75&gt;=F75,I75&lt;Dashboard!$D$4+1),1,0))</x:f>
      </x:c>
      <x:c r="V75" s="3" t="str">
        <x:f>IF(A75="","",IF(M75="Yes",1,0))</x:f>
      </x:c>
      <x:c r="W75" s="3" t="str">
        <x:f>IF(A75="","",IF(AND(ISNUMBER(E75),ISNUMBER(F75),F75&gt;=E75),1,0))</x:f>
      </x:c>
      <x:c r="X75" s="3" t="str">
        <x:f>IF(A75="","",IF(AND(ISNUMBER(F75),ISNUMBER(G75),G75&gt;=F75,G75&lt;Dashboard!$D$4+1),1,0))</x:f>
      </x:c>
    </x:row>
    <x:row r="76">
      <x:c r="A76" s="13"/>
      <x:c r="B76" s="13"/>
      <x:c r="C76" s="13"/>
      <x:c r="D76" s="13"/>
      <x:c r="E76" s="14"/>
      <x:c r="F76" s="14"/>
      <x:c r="G76" s="14"/>
      <x:c r="H76" s="14"/>
      <x:c r="I76" s="14"/>
      <x:c r="J76" s="13"/>
      <x:c r="K76" s="14"/>
      <x:c r="L76" s="13"/>
      <x:c r="M76" s="13"/>
      <x:c r="N76" s="13"/>
      <x:c r="O76" s="13"/>
      <x:c r="P76" s="13"/>
      <x:c r="Q76" s="18" t="str">
        <x:f>IF(A76="","",IF(AND(ISNUMBER(E76),ISNUMBER(F76),F76&gt;=E76),(F76-E76)*24,0))</x:f>
      </x:c>
      <x:c r="R76" s="3" t="str">
        <x:f>IF(A76="","",IF(AND(X76=1,ISNUMBER(H76),H76&gt;=F76,H76&lt;=G76,H76&lt;Dashboard!$D$4+1),1,0))</x:f>
      </x:c>
      <x:c r="S76" s="3" t="str">
        <x:f>IF(A76="","",IF(AND(J76="Booked",ISNUMBER(K76),K76&gt;=F76,K76&lt;Dashboard!$D$4+1),1,0))</x:f>
      </x:c>
      <x:c r="T76" s="3" t="str">
        <x:f>IF(A76="","",IF(AND(OR(J76="Booked",J76="Lost"),ISNUMBER(K76),K76&gt;=F76,K76&lt;Dashboard!$D$4+1),1,0))</x:f>
      </x:c>
      <x:c r="U76" s="3" t="str">
        <x:f>IF(A76="","",IF(AND(ISNUMBER(I76),ISNUMBER(F76),I76&gt;=F76,I76&lt;Dashboard!$D$4+1),1,0))</x:f>
      </x:c>
      <x:c r="V76" s="3" t="str">
        <x:f>IF(A76="","",IF(M76="Yes",1,0))</x:f>
      </x:c>
      <x:c r="W76" s="3" t="str">
        <x:f>IF(A76="","",IF(AND(ISNUMBER(E76),ISNUMBER(F76),F76&gt;=E76),1,0))</x:f>
      </x:c>
      <x:c r="X76" s="3" t="str">
        <x:f>IF(A76="","",IF(AND(ISNUMBER(F76),ISNUMBER(G76),G76&gt;=F76,G76&lt;Dashboard!$D$4+1),1,0))</x:f>
      </x:c>
    </x:row>
    <x:row r="77">
      <x:c r="A77" s="13"/>
      <x:c r="B77" s="13"/>
      <x:c r="C77" s="13"/>
      <x:c r="D77" s="13"/>
      <x:c r="E77" s="14"/>
      <x:c r="F77" s="14"/>
      <x:c r="G77" s="14"/>
      <x:c r="H77" s="14"/>
      <x:c r="I77" s="14"/>
      <x:c r="J77" s="13"/>
      <x:c r="K77" s="14"/>
      <x:c r="L77" s="13"/>
      <x:c r="M77" s="13"/>
      <x:c r="N77" s="13"/>
      <x:c r="O77" s="13"/>
      <x:c r="P77" s="13"/>
      <x:c r="Q77" s="18" t="str">
        <x:f>IF(A77="","",IF(AND(ISNUMBER(E77),ISNUMBER(F77),F77&gt;=E77),(F77-E77)*24,0))</x:f>
      </x:c>
      <x:c r="R77" s="3" t="str">
        <x:f>IF(A77="","",IF(AND(X77=1,ISNUMBER(H77),H77&gt;=F77,H77&lt;=G77,H77&lt;Dashboard!$D$4+1),1,0))</x:f>
      </x:c>
      <x:c r="S77" s="3" t="str">
        <x:f>IF(A77="","",IF(AND(J77="Booked",ISNUMBER(K77),K77&gt;=F77,K77&lt;Dashboard!$D$4+1),1,0))</x:f>
      </x:c>
      <x:c r="T77" s="3" t="str">
        <x:f>IF(A77="","",IF(AND(OR(J77="Booked",J77="Lost"),ISNUMBER(K77),K77&gt;=F77,K77&lt;Dashboard!$D$4+1),1,0))</x:f>
      </x:c>
      <x:c r="U77" s="3" t="str">
        <x:f>IF(A77="","",IF(AND(ISNUMBER(I77),ISNUMBER(F77),I77&gt;=F77,I77&lt;Dashboard!$D$4+1),1,0))</x:f>
      </x:c>
      <x:c r="V77" s="3" t="str">
        <x:f>IF(A77="","",IF(M77="Yes",1,0))</x:f>
      </x:c>
      <x:c r="W77" s="3" t="str">
        <x:f>IF(A77="","",IF(AND(ISNUMBER(E77),ISNUMBER(F77),F77&gt;=E77),1,0))</x:f>
      </x:c>
      <x:c r="X77" s="3" t="str">
        <x:f>IF(A77="","",IF(AND(ISNUMBER(F77),ISNUMBER(G77),G77&gt;=F77,G77&lt;Dashboard!$D$4+1),1,0))</x:f>
      </x:c>
    </x:row>
    <x:row r="78">
      <x:c r="A78" s="13"/>
      <x:c r="B78" s="13"/>
      <x:c r="C78" s="13"/>
      <x:c r="D78" s="13"/>
      <x:c r="E78" s="14"/>
      <x:c r="F78" s="14"/>
      <x:c r="G78" s="14"/>
      <x:c r="H78" s="14"/>
      <x:c r="I78" s="14"/>
      <x:c r="J78" s="13"/>
      <x:c r="K78" s="14"/>
      <x:c r="L78" s="13"/>
      <x:c r="M78" s="13"/>
      <x:c r="N78" s="13"/>
      <x:c r="O78" s="13"/>
      <x:c r="P78" s="13"/>
      <x:c r="Q78" s="18" t="str">
        <x:f>IF(A78="","",IF(AND(ISNUMBER(E78),ISNUMBER(F78),F78&gt;=E78),(F78-E78)*24,0))</x:f>
      </x:c>
      <x:c r="R78" s="3" t="str">
        <x:f>IF(A78="","",IF(AND(X78=1,ISNUMBER(H78),H78&gt;=F78,H78&lt;=G78,H78&lt;Dashboard!$D$4+1),1,0))</x:f>
      </x:c>
      <x:c r="S78" s="3" t="str">
        <x:f>IF(A78="","",IF(AND(J78="Booked",ISNUMBER(K78),K78&gt;=F78,K78&lt;Dashboard!$D$4+1),1,0))</x:f>
      </x:c>
      <x:c r="T78" s="3" t="str">
        <x:f>IF(A78="","",IF(AND(OR(J78="Booked",J78="Lost"),ISNUMBER(K78),K78&gt;=F78,K78&lt;Dashboard!$D$4+1),1,0))</x:f>
      </x:c>
      <x:c r="U78" s="3" t="str">
        <x:f>IF(A78="","",IF(AND(ISNUMBER(I78),ISNUMBER(F78),I78&gt;=F78,I78&lt;Dashboard!$D$4+1),1,0))</x:f>
      </x:c>
      <x:c r="V78" s="3" t="str">
        <x:f>IF(A78="","",IF(M78="Yes",1,0))</x:f>
      </x:c>
      <x:c r="W78" s="3" t="str">
        <x:f>IF(A78="","",IF(AND(ISNUMBER(E78),ISNUMBER(F78),F78&gt;=E78),1,0))</x:f>
      </x:c>
      <x:c r="X78" s="3" t="str">
        <x:f>IF(A78="","",IF(AND(ISNUMBER(F78),ISNUMBER(G78),G78&gt;=F78,G78&lt;Dashboard!$D$4+1),1,0))</x:f>
      </x:c>
    </x:row>
    <x:row r="79">
      <x:c r="A79" s="13"/>
      <x:c r="B79" s="13"/>
      <x:c r="C79" s="13"/>
      <x:c r="D79" s="13"/>
      <x:c r="E79" s="14"/>
      <x:c r="F79" s="14"/>
      <x:c r="G79" s="14"/>
      <x:c r="H79" s="14"/>
      <x:c r="I79" s="14"/>
      <x:c r="J79" s="13"/>
      <x:c r="K79" s="14"/>
      <x:c r="L79" s="13"/>
      <x:c r="M79" s="13"/>
      <x:c r="N79" s="13"/>
      <x:c r="O79" s="13"/>
      <x:c r="P79" s="13"/>
      <x:c r="Q79" s="18" t="str">
        <x:f>IF(A79="","",IF(AND(ISNUMBER(E79),ISNUMBER(F79),F79&gt;=E79),(F79-E79)*24,0))</x:f>
      </x:c>
      <x:c r="R79" s="3" t="str">
        <x:f>IF(A79="","",IF(AND(X79=1,ISNUMBER(H79),H79&gt;=F79,H79&lt;=G79,H79&lt;Dashboard!$D$4+1),1,0))</x:f>
      </x:c>
      <x:c r="S79" s="3" t="str">
        <x:f>IF(A79="","",IF(AND(J79="Booked",ISNUMBER(K79),K79&gt;=F79,K79&lt;Dashboard!$D$4+1),1,0))</x:f>
      </x:c>
      <x:c r="T79" s="3" t="str">
        <x:f>IF(A79="","",IF(AND(OR(J79="Booked",J79="Lost"),ISNUMBER(K79),K79&gt;=F79,K79&lt;Dashboard!$D$4+1),1,0))</x:f>
      </x:c>
      <x:c r="U79" s="3" t="str">
        <x:f>IF(A79="","",IF(AND(ISNUMBER(I79),ISNUMBER(F79),I79&gt;=F79,I79&lt;Dashboard!$D$4+1),1,0))</x:f>
      </x:c>
      <x:c r="V79" s="3" t="str">
        <x:f>IF(A79="","",IF(M79="Yes",1,0))</x:f>
      </x:c>
      <x:c r="W79" s="3" t="str">
        <x:f>IF(A79="","",IF(AND(ISNUMBER(E79),ISNUMBER(F79),F79&gt;=E79),1,0))</x:f>
      </x:c>
      <x:c r="X79" s="3" t="str">
        <x:f>IF(A79="","",IF(AND(ISNUMBER(F79),ISNUMBER(G79),G79&gt;=F79,G79&lt;Dashboard!$D$4+1),1,0))</x:f>
      </x:c>
    </x:row>
    <x:row r="80">
      <x:c r="A80" s="13"/>
      <x:c r="B80" s="13"/>
      <x:c r="C80" s="13"/>
      <x:c r="D80" s="13"/>
      <x:c r="E80" s="14"/>
      <x:c r="F80" s="14"/>
      <x:c r="G80" s="14"/>
      <x:c r="H80" s="14"/>
      <x:c r="I80" s="14"/>
      <x:c r="J80" s="13"/>
      <x:c r="K80" s="14"/>
      <x:c r="L80" s="13"/>
      <x:c r="M80" s="13"/>
      <x:c r="N80" s="13"/>
      <x:c r="O80" s="13"/>
      <x:c r="P80" s="13"/>
      <x:c r="Q80" s="18" t="str">
        <x:f>IF(A80="","",IF(AND(ISNUMBER(E80),ISNUMBER(F80),F80&gt;=E80),(F80-E80)*24,0))</x:f>
      </x:c>
      <x:c r="R80" s="3" t="str">
        <x:f>IF(A80="","",IF(AND(X80=1,ISNUMBER(H80),H80&gt;=F80,H80&lt;=G80,H80&lt;Dashboard!$D$4+1),1,0))</x:f>
      </x:c>
      <x:c r="S80" s="3" t="str">
        <x:f>IF(A80="","",IF(AND(J80="Booked",ISNUMBER(K80),K80&gt;=F80,K80&lt;Dashboard!$D$4+1),1,0))</x:f>
      </x:c>
      <x:c r="T80" s="3" t="str">
        <x:f>IF(A80="","",IF(AND(OR(J80="Booked",J80="Lost"),ISNUMBER(K80),K80&gt;=F80,K80&lt;Dashboard!$D$4+1),1,0))</x:f>
      </x:c>
      <x:c r="U80" s="3" t="str">
        <x:f>IF(A80="","",IF(AND(ISNUMBER(I80),ISNUMBER(F80),I80&gt;=F80,I80&lt;Dashboard!$D$4+1),1,0))</x:f>
      </x:c>
      <x:c r="V80" s="3" t="str">
        <x:f>IF(A80="","",IF(M80="Yes",1,0))</x:f>
      </x:c>
      <x:c r="W80" s="3" t="str">
        <x:f>IF(A80="","",IF(AND(ISNUMBER(E80),ISNUMBER(F80),F80&gt;=E80),1,0))</x:f>
      </x:c>
      <x:c r="X80" s="3" t="str">
        <x:f>IF(A80="","",IF(AND(ISNUMBER(F80),ISNUMBER(G80),G80&gt;=F80,G80&lt;Dashboard!$D$4+1),1,0))</x:f>
      </x:c>
    </x:row>
    <x:row r="81">
      <x:c r="A81" s="13"/>
      <x:c r="B81" s="13"/>
      <x:c r="C81" s="13"/>
      <x:c r="D81" s="13"/>
      <x:c r="E81" s="14"/>
      <x:c r="F81" s="14"/>
      <x:c r="G81" s="14"/>
      <x:c r="H81" s="14"/>
      <x:c r="I81" s="14"/>
      <x:c r="J81" s="13"/>
      <x:c r="K81" s="14"/>
      <x:c r="L81" s="13"/>
      <x:c r="M81" s="13"/>
      <x:c r="N81" s="13"/>
      <x:c r="O81" s="13"/>
      <x:c r="P81" s="13"/>
      <x:c r="Q81" s="18" t="str">
        <x:f>IF(A81="","",IF(AND(ISNUMBER(E81),ISNUMBER(F81),F81&gt;=E81),(F81-E81)*24,0))</x:f>
      </x:c>
      <x:c r="R81" s="3" t="str">
        <x:f>IF(A81="","",IF(AND(X81=1,ISNUMBER(H81),H81&gt;=F81,H81&lt;=G81,H81&lt;Dashboard!$D$4+1),1,0))</x:f>
      </x:c>
      <x:c r="S81" s="3" t="str">
        <x:f>IF(A81="","",IF(AND(J81="Booked",ISNUMBER(K81),K81&gt;=F81,K81&lt;Dashboard!$D$4+1),1,0))</x:f>
      </x:c>
      <x:c r="T81" s="3" t="str">
        <x:f>IF(A81="","",IF(AND(OR(J81="Booked",J81="Lost"),ISNUMBER(K81),K81&gt;=F81,K81&lt;Dashboard!$D$4+1),1,0))</x:f>
      </x:c>
      <x:c r="U81" s="3" t="str">
        <x:f>IF(A81="","",IF(AND(ISNUMBER(I81),ISNUMBER(F81),I81&gt;=F81,I81&lt;Dashboard!$D$4+1),1,0))</x:f>
      </x:c>
      <x:c r="V81" s="3" t="str">
        <x:f>IF(A81="","",IF(M81="Yes",1,0))</x:f>
      </x:c>
      <x:c r="W81" s="3" t="str">
        <x:f>IF(A81="","",IF(AND(ISNUMBER(E81),ISNUMBER(F81),F81&gt;=E81),1,0))</x:f>
      </x:c>
      <x:c r="X81" s="3" t="str">
        <x:f>IF(A81="","",IF(AND(ISNUMBER(F81),ISNUMBER(G81),G81&gt;=F81,G81&lt;Dashboard!$D$4+1),1,0))</x:f>
      </x:c>
    </x:row>
    <x:row r="82">
      <x:c r="A82" s="13"/>
      <x:c r="B82" s="13"/>
      <x:c r="C82" s="13"/>
      <x:c r="D82" s="13"/>
      <x:c r="E82" s="14"/>
      <x:c r="F82" s="14"/>
      <x:c r="G82" s="14"/>
      <x:c r="H82" s="14"/>
      <x:c r="I82" s="14"/>
      <x:c r="J82" s="13"/>
      <x:c r="K82" s="14"/>
      <x:c r="L82" s="13"/>
      <x:c r="M82" s="13"/>
      <x:c r="N82" s="13"/>
      <x:c r="O82" s="13"/>
      <x:c r="P82" s="13"/>
      <x:c r="Q82" s="18" t="str">
        <x:f>IF(A82="","",IF(AND(ISNUMBER(E82),ISNUMBER(F82),F82&gt;=E82),(F82-E82)*24,0))</x:f>
      </x:c>
      <x:c r="R82" s="3" t="str">
        <x:f>IF(A82="","",IF(AND(X82=1,ISNUMBER(H82),H82&gt;=F82,H82&lt;=G82,H82&lt;Dashboard!$D$4+1),1,0))</x:f>
      </x:c>
      <x:c r="S82" s="3" t="str">
        <x:f>IF(A82="","",IF(AND(J82="Booked",ISNUMBER(K82),K82&gt;=F82,K82&lt;Dashboard!$D$4+1),1,0))</x:f>
      </x:c>
      <x:c r="T82" s="3" t="str">
        <x:f>IF(A82="","",IF(AND(OR(J82="Booked",J82="Lost"),ISNUMBER(K82),K82&gt;=F82,K82&lt;Dashboard!$D$4+1),1,0))</x:f>
      </x:c>
      <x:c r="U82" s="3" t="str">
        <x:f>IF(A82="","",IF(AND(ISNUMBER(I82),ISNUMBER(F82),I82&gt;=F82,I82&lt;Dashboard!$D$4+1),1,0))</x:f>
      </x:c>
      <x:c r="V82" s="3" t="str">
        <x:f>IF(A82="","",IF(M82="Yes",1,0))</x:f>
      </x:c>
      <x:c r="W82" s="3" t="str">
        <x:f>IF(A82="","",IF(AND(ISNUMBER(E82),ISNUMBER(F82),F82&gt;=E82),1,0))</x:f>
      </x:c>
      <x:c r="X82" s="3" t="str">
        <x:f>IF(A82="","",IF(AND(ISNUMBER(F82),ISNUMBER(G82),G82&gt;=F82,G82&lt;Dashboard!$D$4+1),1,0))</x:f>
      </x:c>
    </x:row>
    <x:row r="83">
      <x:c r="A83" s="13"/>
      <x:c r="B83" s="13"/>
      <x:c r="C83" s="13"/>
      <x:c r="D83" s="13"/>
      <x:c r="E83" s="14"/>
      <x:c r="F83" s="14"/>
      <x:c r="G83" s="14"/>
      <x:c r="H83" s="14"/>
      <x:c r="I83" s="14"/>
      <x:c r="J83" s="13"/>
      <x:c r="K83" s="14"/>
      <x:c r="L83" s="13"/>
      <x:c r="M83" s="13"/>
      <x:c r="N83" s="13"/>
      <x:c r="O83" s="13"/>
      <x:c r="P83" s="13"/>
      <x:c r="Q83" s="18" t="str">
        <x:f>IF(A83="","",IF(AND(ISNUMBER(E83),ISNUMBER(F83),F83&gt;=E83),(F83-E83)*24,0))</x:f>
      </x:c>
      <x:c r="R83" s="3" t="str">
        <x:f>IF(A83="","",IF(AND(X83=1,ISNUMBER(H83),H83&gt;=F83,H83&lt;=G83,H83&lt;Dashboard!$D$4+1),1,0))</x:f>
      </x:c>
      <x:c r="S83" s="3" t="str">
        <x:f>IF(A83="","",IF(AND(J83="Booked",ISNUMBER(K83),K83&gt;=F83,K83&lt;Dashboard!$D$4+1),1,0))</x:f>
      </x:c>
      <x:c r="T83" s="3" t="str">
        <x:f>IF(A83="","",IF(AND(OR(J83="Booked",J83="Lost"),ISNUMBER(K83),K83&gt;=F83,K83&lt;Dashboard!$D$4+1),1,0))</x:f>
      </x:c>
      <x:c r="U83" s="3" t="str">
        <x:f>IF(A83="","",IF(AND(ISNUMBER(I83),ISNUMBER(F83),I83&gt;=F83,I83&lt;Dashboard!$D$4+1),1,0))</x:f>
      </x:c>
      <x:c r="V83" s="3" t="str">
        <x:f>IF(A83="","",IF(M83="Yes",1,0))</x:f>
      </x:c>
      <x:c r="W83" s="3" t="str">
        <x:f>IF(A83="","",IF(AND(ISNUMBER(E83),ISNUMBER(F83),F83&gt;=E83),1,0))</x:f>
      </x:c>
      <x:c r="X83" s="3" t="str">
        <x:f>IF(A83="","",IF(AND(ISNUMBER(F83),ISNUMBER(G83),G83&gt;=F83,G83&lt;Dashboard!$D$4+1),1,0))</x:f>
      </x:c>
    </x:row>
    <x:row r="84">
      <x:c r="A84" s="13"/>
      <x:c r="B84" s="13"/>
      <x:c r="C84" s="13"/>
      <x:c r="D84" s="13"/>
      <x:c r="E84" s="14"/>
      <x:c r="F84" s="14"/>
      <x:c r="G84" s="14"/>
      <x:c r="H84" s="14"/>
      <x:c r="I84" s="14"/>
      <x:c r="J84" s="13"/>
      <x:c r="K84" s="14"/>
      <x:c r="L84" s="13"/>
      <x:c r="M84" s="13"/>
      <x:c r="N84" s="13"/>
      <x:c r="O84" s="13"/>
      <x:c r="P84" s="13"/>
      <x:c r="Q84" s="18" t="str">
        <x:f>IF(A84="","",IF(AND(ISNUMBER(E84),ISNUMBER(F84),F84&gt;=E84),(F84-E84)*24,0))</x:f>
      </x:c>
      <x:c r="R84" s="3" t="str">
        <x:f>IF(A84="","",IF(AND(X84=1,ISNUMBER(H84),H84&gt;=F84,H84&lt;=G84,H84&lt;Dashboard!$D$4+1),1,0))</x:f>
      </x:c>
      <x:c r="S84" s="3" t="str">
        <x:f>IF(A84="","",IF(AND(J84="Booked",ISNUMBER(K84),K84&gt;=F84,K84&lt;Dashboard!$D$4+1),1,0))</x:f>
      </x:c>
      <x:c r="T84" s="3" t="str">
        <x:f>IF(A84="","",IF(AND(OR(J84="Booked",J84="Lost"),ISNUMBER(K84),K84&gt;=F84,K84&lt;Dashboard!$D$4+1),1,0))</x:f>
      </x:c>
      <x:c r="U84" s="3" t="str">
        <x:f>IF(A84="","",IF(AND(ISNUMBER(I84),ISNUMBER(F84),I84&gt;=F84,I84&lt;Dashboard!$D$4+1),1,0))</x:f>
      </x:c>
      <x:c r="V84" s="3" t="str">
        <x:f>IF(A84="","",IF(M84="Yes",1,0))</x:f>
      </x:c>
      <x:c r="W84" s="3" t="str">
        <x:f>IF(A84="","",IF(AND(ISNUMBER(E84),ISNUMBER(F84),F84&gt;=E84),1,0))</x:f>
      </x:c>
      <x:c r="X84" s="3" t="str">
        <x:f>IF(A84="","",IF(AND(ISNUMBER(F84),ISNUMBER(G84),G84&gt;=F84,G84&lt;Dashboard!$D$4+1),1,0))</x:f>
      </x:c>
    </x:row>
    <x:row r="85">
      <x:c r="A85" s="13"/>
      <x:c r="B85" s="13"/>
      <x:c r="C85" s="13"/>
      <x:c r="D85" s="13"/>
      <x:c r="E85" s="14"/>
      <x:c r="F85" s="14"/>
      <x:c r="G85" s="14"/>
      <x:c r="H85" s="14"/>
      <x:c r="I85" s="14"/>
      <x:c r="J85" s="13"/>
      <x:c r="K85" s="14"/>
      <x:c r="L85" s="13"/>
      <x:c r="M85" s="13"/>
      <x:c r="N85" s="13"/>
      <x:c r="O85" s="13"/>
      <x:c r="P85" s="13"/>
      <x:c r="Q85" s="18" t="str">
        <x:f>IF(A85="","",IF(AND(ISNUMBER(E85),ISNUMBER(F85),F85&gt;=E85),(F85-E85)*24,0))</x:f>
      </x:c>
      <x:c r="R85" s="3" t="str">
        <x:f>IF(A85="","",IF(AND(X85=1,ISNUMBER(H85),H85&gt;=F85,H85&lt;=G85,H85&lt;Dashboard!$D$4+1),1,0))</x:f>
      </x:c>
      <x:c r="S85" s="3" t="str">
        <x:f>IF(A85="","",IF(AND(J85="Booked",ISNUMBER(K85),K85&gt;=F85,K85&lt;Dashboard!$D$4+1),1,0))</x:f>
      </x:c>
      <x:c r="T85" s="3" t="str">
        <x:f>IF(A85="","",IF(AND(OR(J85="Booked",J85="Lost"),ISNUMBER(K85),K85&gt;=F85,K85&lt;Dashboard!$D$4+1),1,0))</x:f>
      </x:c>
      <x:c r="U85" s="3" t="str">
        <x:f>IF(A85="","",IF(AND(ISNUMBER(I85),ISNUMBER(F85),I85&gt;=F85,I85&lt;Dashboard!$D$4+1),1,0))</x:f>
      </x:c>
      <x:c r="V85" s="3" t="str">
        <x:f>IF(A85="","",IF(M85="Yes",1,0))</x:f>
      </x:c>
      <x:c r="W85" s="3" t="str">
        <x:f>IF(A85="","",IF(AND(ISNUMBER(E85),ISNUMBER(F85),F85&gt;=E85),1,0))</x:f>
      </x:c>
      <x:c r="X85" s="3" t="str">
        <x:f>IF(A85="","",IF(AND(ISNUMBER(F85),ISNUMBER(G85),G85&gt;=F85,G85&lt;Dashboard!$D$4+1),1,0))</x:f>
      </x:c>
    </x:row>
    <x:row r="86">
      <x:c r="A86" s="13"/>
      <x:c r="B86" s="13"/>
      <x:c r="C86" s="13"/>
      <x:c r="D86" s="13"/>
      <x:c r="E86" s="14"/>
      <x:c r="F86" s="14"/>
      <x:c r="G86" s="14"/>
      <x:c r="H86" s="14"/>
      <x:c r="I86" s="14"/>
      <x:c r="J86" s="13"/>
      <x:c r="K86" s="14"/>
      <x:c r="L86" s="13"/>
      <x:c r="M86" s="13"/>
      <x:c r="N86" s="13"/>
      <x:c r="O86" s="13"/>
      <x:c r="P86" s="13"/>
      <x:c r="Q86" s="18" t="str">
        <x:f>IF(A86="","",IF(AND(ISNUMBER(E86),ISNUMBER(F86),F86&gt;=E86),(F86-E86)*24,0))</x:f>
      </x:c>
      <x:c r="R86" s="3" t="str">
        <x:f>IF(A86="","",IF(AND(X86=1,ISNUMBER(H86),H86&gt;=F86,H86&lt;=G86,H86&lt;Dashboard!$D$4+1),1,0))</x:f>
      </x:c>
      <x:c r="S86" s="3" t="str">
        <x:f>IF(A86="","",IF(AND(J86="Booked",ISNUMBER(K86),K86&gt;=F86,K86&lt;Dashboard!$D$4+1),1,0))</x:f>
      </x:c>
      <x:c r="T86" s="3" t="str">
        <x:f>IF(A86="","",IF(AND(OR(J86="Booked",J86="Lost"),ISNUMBER(K86),K86&gt;=F86,K86&lt;Dashboard!$D$4+1),1,0))</x:f>
      </x:c>
      <x:c r="U86" s="3" t="str">
        <x:f>IF(A86="","",IF(AND(ISNUMBER(I86),ISNUMBER(F86),I86&gt;=F86,I86&lt;Dashboard!$D$4+1),1,0))</x:f>
      </x:c>
      <x:c r="V86" s="3" t="str">
        <x:f>IF(A86="","",IF(M86="Yes",1,0))</x:f>
      </x:c>
      <x:c r="W86" s="3" t="str">
        <x:f>IF(A86="","",IF(AND(ISNUMBER(E86),ISNUMBER(F86),F86&gt;=E86),1,0))</x:f>
      </x:c>
      <x:c r="X86" s="3" t="str">
        <x:f>IF(A86="","",IF(AND(ISNUMBER(F86),ISNUMBER(G86),G86&gt;=F86,G86&lt;Dashboard!$D$4+1),1,0))</x:f>
      </x:c>
    </x:row>
    <x:row r="87">
      <x:c r="A87" s="13"/>
      <x:c r="B87" s="13"/>
      <x:c r="C87" s="13"/>
      <x:c r="D87" s="13"/>
      <x:c r="E87" s="14"/>
      <x:c r="F87" s="14"/>
      <x:c r="G87" s="14"/>
      <x:c r="H87" s="14"/>
      <x:c r="I87" s="14"/>
      <x:c r="J87" s="13"/>
      <x:c r="K87" s="14"/>
      <x:c r="L87" s="13"/>
      <x:c r="M87" s="13"/>
      <x:c r="N87" s="13"/>
      <x:c r="O87" s="13"/>
      <x:c r="P87" s="13"/>
      <x:c r="Q87" s="18" t="str">
        <x:f>IF(A87="","",IF(AND(ISNUMBER(E87),ISNUMBER(F87),F87&gt;=E87),(F87-E87)*24,0))</x:f>
      </x:c>
      <x:c r="R87" s="3" t="str">
        <x:f>IF(A87="","",IF(AND(X87=1,ISNUMBER(H87),H87&gt;=F87,H87&lt;=G87,H87&lt;Dashboard!$D$4+1),1,0))</x:f>
      </x:c>
      <x:c r="S87" s="3" t="str">
        <x:f>IF(A87="","",IF(AND(J87="Booked",ISNUMBER(K87),K87&gt;=F87,K87&lt;Dashboard!$D$4+1),1,0))</x:f>
      </x:c>
      <x:c r="T87" s="3" t="str">
        <x:f>IF(A87="","",IF(AND(OR(J87="Booked",J87="Lost"),ISNUMBER(K87),K87&gt;=F87,K87&lt;Dashboard!$D$4+1),1,0))</x:f>
      </x:c>
      <x:c r="U87" s="3" t="str">
        <x:f>IF(A87="","",IF(AND(ISNUMBER(I87),ISNUMBER(F87),I87&gt;=F87,I87&lt;Dashboard!$D$4+1),1,0))</x:f>
      </x:c>
      <x:c r="V87" s="3" t="str">
        <x:f>IF(A87="","",IF(M87="Yes",1,0))</x:f>
      </x:c>
      <x:c r="W87" s="3" t="str">
        <x:f>IF(A87="","",IF(AND(ISNUMBER(E87),ISNUMBER(F87),F87&gt;=E87),1,0))</x:f>
      </x:c>
      <x:c r="X87" s="3" t="str">
        <x:f>IF(A87="","",IF(AND(ISNUMBER(F87),ISNUMBER(G87),G87&gt;=F87,G87&lt;Dashboard!$D$4+1),1,0))</x:f>
      </x:c>
    </x:row>
    <x:row r="88">
      <x:c r="A88" s="13"/>
      <x:c r="B88" s="13"/>
      <x:c r="C88" s="13"/>
      <x:c r="D88" s="13"/>
      <x:c r="E88" s="14"/>
      <x:c r="F88" s="14"/>
      <x:c r="G88" s="14"/>
      <x:c r="H88" s="14"/>
      <x:c r="I88" s="14"/>
      <x:c r="J88" s="13"/>
      <x:c r="K88" s="14"/>
      <x:c r="L88" s="13"/>
      <x:c r="M88" s="13"/>
      <x:c r="N88" s="13"/>
      <x:c r="O88" s="13"/>
      <x:c r="P88" s="13"/>
      <x:c r="Q88" s="18" t="str">
        <x:f>IF(A88="","",IF(AND(ISNUMBER(E88),ISNUMBER(F88),F88&gt;=E88),(F88-E88)*24,0))</x:f>
      </x:c>
      <x:c r="R88" s="3" t="str">
        <x:f>IF(A88="","",IF(AND(X88=1,ISNUMBER(H88),H88&gt;=F88,H88&lt;=G88,H88&lt;Dashboard!$D$4+1),1,0))</x:f>
      </x:c>
      <x:c r="S88" s="3" t="str">
        <x:f>IF(A88="","",IF(AND(J88="Booked",ISNUMBER(K88),K88&gt;=F88,K88&lt;Dashboard!$D$4+1),1,0))</x:f>
      </x:c>
      <x:c r="T88" s="3" t="str">
        <x:f>IF(A88="","",IF(AND(OR(J88="Booked",J88="Lost"),ISNUMBER(K88),K88&gt;=F88,K88&lt;Dashboard!$D$4+1),1,0))</x:f>
      </x:c>
      <x:c r="U88" s="3" t="str">
        <x:f>IF(A88="","",IF(AND(ISNUMBER(I88),ISNUMBER(F88),I88&gt;=F88,I88&lt;Dashboard!$D$4+1),1,0))</x:f>
      </x:c>
      <x:c r="V88" s="3" t="str">
        <x:f>IF(A88="","",IF(M88="Yes",1,0))</x:f>
      </x:c>
      <x:c r="W88" s="3" t="str">
        <x:f>IF(A88="","",IF(AND(ISNUMBER(E88),ISNUMBER(F88),F88&gt;=E88),1,0))</x:f>
      </x:c>
      <x:c r="X88" s="3" t="str">
        <x:f>IF(A88="","",IF(AND(ISNUMBER(F88),ISNUMBER(G88),G88&gt;=F88,G88&lt;Dashboard!$D$4+1),1,0))</x:f>
      </x:c>
    </x:row>
    <x:row r="89">
      <x:c r="A89" s="13"/>
      <x:c r="B89" s="13"/>
      <x:c r="C89" s="13"/>
      <x:c r="D89" s="13"/>
      <x:c r="E89" s="14"/>
      <x:c r="F89" s="14"/>
      <x:c r="G89" s="14"/>
      <x:c r="H89" s="14"/>
      <x:c r="I89" s="14"/>
      <x:c r="J89" s="13"/>
      <x:c r="K89" s="14"/>
      <x:c r="L89" s="13"/>
      <x:c r="M89" s="13"/>
      <x:c r="N89" s="13"/>
      <x:c r="O89" s="13"/>
      <x:c r="P89" s="13"/>
      <x:c r="Q89" s="18" t="str">
        <x:f>IF(A89="","",IF(AND(ISNUMBER(E89),ISNUMBER(F89),F89&gt;=E89),(F89-E89)*24,0))</x:f>
      </x:c>
      <x:c r="R89" s="3" t="str">
        <x:f>IF(A89="","",IF(AND(X89=1,ISNUMBER(H89),H89&gt;=F89,H89&lt;=G89,H89&lt;Dashboard!$D$4+1),1,0))</x:f>
      </x:c>
      <x:c r="S89" s="3" t="str">
        <x:f>IF(A89="","",IF(AND(J89="Booked",ISNUMBER(K89),K89&gt;=F89,K89&lt;Dashboard!$D$4+1),1,0))</x:f>
      </x:c>
      <x:c r="T89" s="3" t="str">
        <x:f>IF(A89="","",IF(AND(OR(J89="Booked",J89="Lost"),ISNUMBER(K89),K89&gt;=F89,K89&lt;Dashboard!$D$4+1),1,0))</x:f>
      </x:c>
      <x:c r="U89" s="3" t="str">
        <x:f>IF(A89="","",IF(AND(ISNUMBER(I89),ISNUMBER(F89),I89&gt;=F89,I89&lt;Dashboard!$D$4+1),1,0))</x:f>
      </x:c>
      <x:c r="V89" s="3" t="str">
        <x:f>IF(A89="","",IF(M89="Yes",1,0))</x:f>
      </x:c>
      <x:c r="W89" s="3" t="str">
        <x:f>IF(A89="","",IF(AND(ISNUMBER(E89),ISNUMBER(F89),F89&gt;=E89),1,0))</x:f>
      </x:c>
      <x:c r="X89" s="3" t="str">
        <x:f>IF(A89="","",IF(AND(ISNUMBER(F89),ISNUMBER(G89),G89&gt;=F89,G89&lt;Dashboard!$D$4+1),1,0))</x:f>
      </x:c>
    </x:row>
    <x:row r="90">
      <x:c r="A90" s="13"/>
      <x:c r="B90" s="13"/>
      <x:c r="C90" s="13"/>
      <x:c r="D90" s="13"/>
      <x:c r="E90" s="14"/>
      <x:c r="F90" s="14"/>
      <x:c r="G90" s="14"/>
      <x:c r="H90" s="14"/>
      <x:c r="I90" s="14"/>
      <x:c r="J90" s="13"/>
      <x:c r="K90" s="14"/>
      <x:c r="L90" s="13"/>
      <x:c r="M90" s="13"/>
      <x:c r="N90" s="13"/>
      <x:c r="O90" s="13"/>
      <x:c r="P90" s="13"/>
      <x:c r="Q90" s="18" t="str">
        <x:f>IF(A90="","",IF(AND(ISNUMBER(E90),ISNUMBER(F90),F90&gt;=E90),(F90-E90)*24,0))</x:f>
      </x:c>
      <x:c r="R90" s="3" t="str">
        <x:f>IF(A90="","",IF(AND(X90=1,ISNUMBER(H90),H90&gt;=F90,H90&lt;=G90,H90&lt;Dashboard!$D$4+1),1,0))</x:f>
      </x:c>
      <x:c r="S90" s="3" t="str">
        <x:f>IF(A90="","",IF(AND(J90="Booked",ISNUMBER(K90),K90&gt;=F90,K90&lt;Dashboard!$D$4+1),1,0))</x:f>
      </x:c>
      <x:c r="T90" s="3" t="str">
        <x:f>IF(A90="","",IF(AND(OR(J90="Booked",J90="Lost"),ISNUMBER(K90),K90&gt;=F90,K90&lt;Dashboard!$D$4+1),1,0))</x:f>
      </x:c>
      <x:c r="U90" s="3" t="str">
        <x:f>IF(A90="","",IF(AND(ISNUMBER(I90),ISNUMBER(F90),I90&gt;=F90,I90&lt;Dashboard!$D$4+1),1,0))</x:f>
      </x:c>
      <x:c r="V90" s="3" t="str">
        <x:f>IF(A90="","",IF(M90="Yes",1,0))</x:f>
      </x:c>
      <x:c r="W90" s="3" t="str">
        <x:f>IF(A90="","",IF(AND(ISNUMBER(E90),ISNUMBER(F90),F90&gt;=E90),1,0))</x:f>
      </x:c>
      <x:c r="X90" s="3" t="str">
        <x:f>IF(A90="","",IF(AND(ISNUMBER(F90),ISNUMBER(G90),G90&gt;=F90,G90&lt;Dashboard!$D$4+1),1,0))</x:f>
      </x:c>
    </x:row>
    <x:row r="91">
      <x:c r="A91" s="13"/>
      <x:c r="B91" s="13"/>
      <x:c r="C91" s="13"/>
      <x:c r="D91" s="13"/>
      <x:c r="E91" s="14"/>
      <x:c r="F91" s="14"/>
      <x:c r="G91" s="14"/>
      <x:c r="H91" s="14"/>
      <x:c r="I91" s="14"/>
      <x:c r="J91" s="13"/>
      <x:c r="K91" s="14"/>
      <x:c r="L91" s="13"/>
      <x:c r="M91" s="13"/>
      <x:c r="N91" s="13"/>
      <x:c r="O91" s="13"/>
      <x:c r="P91" s="13"/>
      <x:c r="Q91" s="18" t="str">
        <x:f>IF(A91="","",IF(AND(ISNUMBER(E91),ISNUMBER(F91),F91&gt;=E91),(F91-E91)*24,0))</x:f>
      </x:c>
      <x:c r="R91" s="3" t="str">
        <x:f>IF(A91="","",IF(AND(X91=1,ISNUMBER(H91),H91&gt;=F91,H91&lt;=G91,H91&lt;Dashboard!$D$4+1),1,0))</x:f>
      </x:c>
      <x:c r="S91" s="3" t="str">
        <x:f>IF(A91="","",IF(AND(J91="Booked",ISNUMBER(K91),K91&gt;=F91,K91&lt;Dashboard!$D$4+1),1,0))</x:f>
      </x:c>
      <x:c r="T91" s="3" t="str">
        <x:f>IF(A91="","",IF(AND(OR(J91="Booked",J91="Lost"),ISNUMBER(K91),K91&gt;=F91,K91&lt;Dashboard!$D$4+1),1,0))</x:f>
      </x:c>
      <x:c r="U91" s="3" t="str">
        <x:f>IF(A91="","",IF(AND(ISNUMBER(I91),ISNUMBER(F91),I91&gt;=F91,I91&lt;Dashboard!$D$4+1),1,0))</x:f>
      </x:c>
      <x:c r="V91" s="3" t="str">
        <x:f>IF(A91="","",IF(M91="Yes",1,0))</x:f>
      </x:c>
      <x:c r="W91" s="3" t="str">
        <x:f>IF(A91="","",IF(AND(ISNUMBER(E91),ISNUMBER(F91),F91&gt;=E91),1,0))</x:f>
      </x:c>
      <x:c r="X91" s="3" t="str">
        <x:f>IF(A91="","",IF(AND(ISNUMBER(F91),ISNUMBER(G91),G91&gt;=F91,G91&lt;Dashboard!$D$4+1),1,0))</x:f>
      </x:c>
    </x:row>
    <x:row r="92">
      <x:c r="A92" s="13"/>
      <x:c r="B92" s="13"/>
      <x:c r="C92" s="13"/>
      <x:c r="D92" s="13"/>
      <x:c r="E92" s="14"/>
      <x:c r="F92" s="14"/>
      <x:c r="G92" s="14"/>
      <x:c r="H92" s="14"/>
      <x:c r="I92" s="14"/>
      <x:c r="J92" s="13"/>
      <x:c r="K92" s="14"/>
      <x:c r="L92" s="13"/>
      <x:c r="M92" s="13"/>
      <x:c r="N92" s="13"/>
      <x:c r="O92" s="13"/>
      <x:c r="P92" s="13"/>
      <x:c r="Q92" s="18" t="str">
        <x:f>IF(A92="","",IF(AND(ISNUMBER(E92),ISNUMBER(F92),F92&gt;=E92),(F92-E92)*24,0))</x:f>
      </x:c>
      <x:c r="R92" s="3" t="str">
        <x:f>IF(A92="","",IF(AND(X92=1,ISNUMBER(H92),H92&gt;=F92,H92&lt;=G92,H92&lt;Dashboard!$D$4+1),1,0))</x:f>
      </x:c>
      <x:c r="S92" s="3" t="str">
        <x:f>IF(A92="","",IF(AND(J92="Booked",ISNUMBER(K92),K92&gt;=F92,K92&lt;Dashboard!$D$4+1),1,0))</x:f>
      </x:c>
      <x:c r="T92" s="3" t="str">
        <x:f>IF(A92="","",IF(AND(OR(J92="Booked",J92="Lost"),ISNUMBER(K92),K92&gt;=F92,K92&lt;Dashboard!$D$4+1),1,0))</x:f>
      </x:c>
      <x:c r="U92" s="3" t="str">
        <x:f>IF(A92="","",IF(AND(ISNUMBER(I92),ISNUMBER(F92),I92&gt;=F92,I92&lt;Dashboard!$D$4+1),1,0))</x:f>
      </x:c>
      <x:c r="V92" s="3" t="str">
        <x:f>IF(A92="","",IF(M92="Yes",1,0))</x:f>
      </x:c>
      <x:c r="W92" s="3" t="str">
        <x:f>IF(A92="","",IF(AND(ISNUMBER(E92),ISNUMBER(F92),F92&gt;=E92),1,0))</x:f>
      </x:c>
      <x:c r="X92" s="3" t="str">
        <x:f>IF(A92="","",IF(AND(ISNUMBER(F92),ISNUMBER(G92),G92&gt;=F92,G92&lt;Dashboard!$D$4+1),1,0))</x:f>
      </x:c>
    </x:row>
    <x:row r="93">
      <x:c r="A93" s="13"/>
      <x:c r="B93" s="13"/>
      <x:c r="C93" s="13"/>
      <x:c r="D93" s="13"/>
      <x:c r="E93" s="14"/>
      <x:c r="F93" s="14"/>
      <x:c r="G93" s="14"/>
      <x:c r="H93" s="14"/>
      <x:c r="I93" s="14"/>
      <x:c r="J93" s="13"/>
      <x:c r="K93" s="14"/>
      <x:c r="L93" s="13"/>
      <x:c r="M93" s="13"/>
      <x:c r="N93" s="13"/>
      <x:c r="O93" s="13"/>
      <x:c r="P93" s="13"/>
      <x:c r="Q93" s="18" t="str">
        <x:f>IF(A93="","",IF(AND(ISNUMBER(E93),ISNUMBER(F93),F93&gt;=E93),(F93-E93)*24,0))</x:f>
      </x:c>
      <x:c r="R93" s="3" t="str">
        <x:f>IF(A93="","",IF(AND(X93=1,ISNUMBER(H93),H93&gt;=F93,H93&lt;=G93,H93&lt;Dashboard!$D$4+1),1,0))</x:f>
      </x:c>
      <x:c r="S93" s="3" t="str">
        <x:f>IF(A93="","",IF(AND(J93="Booked",ISNUMBER(K93),K93&gt;=F93,K93&lt;Dashboard!$D$4+1),1,0))</x:f>
      </x:c>
      <x:c r="T93" s="3" t="str">
        <x:f>IF(A93="","",IF(AND(OR(J93="Booked",J93="Lost"),ISNUMBER(K93),K93&gt;=F93,K93&lt;Dashboard!$D$4+1),1,0))</x:f>
      </x:c>
      <x:c r="U93" s="3" t="str">
        <x:f>IF(A93="","",IF(AND(ISNUMBER(I93),ISNUMBER(F93),I93&gt;=F93,I93&lt;Dashboard!$D$4+1),1,0))</x:f>
      </x:c>
      <x:c r="V93" s="3" t="str">
        <x:f>IF(A93="","",IF(M93="Yes",1,0))</x:f>
      </x:c>
      <x:c r="W93" s="3" t="str">
        <x:f>IF(A93="","",IF(AND(ISNUMBER(E93),ISNUMBER(F93),F93&gt;=E93),1,0))</x:f>
      </x:c>
      <x:c r="X93" s="3" t="str">
        <x:f>IF(A93="","",IF(AND(ISNUMBER(F93),ISNUMBER(G93),G93&gt;=F93,G93&lt;Dashboard!$D$4+1),1,0))</x:f>
      </x:c>
    </x:row>
    <x:row r="94">
      <x:c r="A94" s="13"/>
      <x:c r="B94" s="13"/>
      <x:c r="C94" s="13"/>
      <x:c r="D94" s="13"/>
      <x:c r="E94" s="14"/>
      <x:c r="F94" s="14"/>
      <x:c r="G94" s="14"/>
      <x:c r="H94" s="14"/>
      <x:c r="I94" s="14"/>
      <x:c r="J94" s="13"/>
      <x:c r="K94" s="14"/>
      <x:c r="L94" s="13"/>
      <x:c r="M94" s="13"/>
      <x:c r="N94" s="13"/>
      <x:c r="O94" s="13"/>
      <x:c r="P94" s="13"/>
      <x:c r="Q94" s="18" t="str">
        <x:f>IF(A94="","",IF(AND(ISNUMBER(E94),ISNUMBER(F94),F94&gt;=E94),(F94-E94)*24,0))</x:f>
      </x:c>
      <x:c r="R94" s="3" t="str">
        <x:f>IF(A94="","",IF(AND(X94=1,ISNUMBER(H94),H94&gt;=F94,H94&lt;=G94,H94&lt;Dashboard!$D$4+1),1,0))</x:f>
      </x:c>
      <x:c r="S94" s="3" t="str">
        <x:f>IF(A94="","",IF(AND(J94="Booked",ISNUMBER(K94),K94&gt;=F94,K94&lt;Dashboard!$D$4+1),1,0))</x:f>
      </x:c>
      <x:c r="T94" s="3" t="str">
        <x:f>IF(A94="","",IF(AND(OR(J94="Booked",J94="Lost"),ISNUMBER(K94),K94&gt;=F94,K94&lt;Dashboard!$D$4+1),1,0))</x:f>
      </x:c>
      <x:c r="U94" s="3" t="str">
        <x:f>IF(A94="","",IF(AND(ISNUMBER(I94),ISNUMBER(F94),I94&gt;=F94,I94&lt;Dashboard!$D$4+1),1,0))</x:f>
      </x:c>
      <x:c r="V94" s="3" t="str">
        <x:f>IF(A94="","",IF(M94="Yes",1,0))</x:f>
      </x:c>
      <x:c r="W94" s="3" t="str">
        <x:f>IF(A94="","",IF(AND(ISNUMBER(E94),ISNUMBER(F94),F94&gt;=E94),1,0))</x:f>
      </x:c>
      <x:c r="X94" s="3" t="str">
        <x:f>IF(A94="","",IF(AND(ISNUMBER(F94),ISNUMBER(G94),G94&gt;=F94,G94&lt;Dashboard!$D$4+1),1,0))</x:f>
      </x:c>
    </x:row>
    <x:row r="95">
      <x:c r="A95" s="13"/>
      <x:c r="B95" s="13"/>
      <x:c r="C95" s="13"/>
      <x:c r="D95" s="13"/>
      <x:c r="E95" s="14"/>
      <x:c r="F95" s="14"/>
      <x:c r="G95" s="14"/>
      <x:c r="H95" s="14"/>
      <x:c r="I95" s="14"/>
      <x:c r="J95" s="13"/>
      <x:c r="K95" s="14"/>
      <x:c r="L95" s="13"/>
      <x:c r="M95" s="13"/>
      <x:c r="N95" s="13"/>
      <x:c r="O95" s="13"/>
      <x:c r="P95" s="13"/>
      <x:c r="Q95" s="18" t="str">
        <x:f>IF(A95="","",IF(AND(ISNUMBER(E95),ISNUMBER(F95),F95&gt;=E95),(F95-E95)*24,0))</x:f>
      </x:c>
      <x:c r="R95" s="3" t="str">
        <x:f>IF(A95="","",IF(AND(X95=1,ISNUMBER(H95),H95&gt;=F95,H95&lt;=G95,H95&lt;Dashboard!$D$4+1),1,0))</x:f>
      </x:c>
      <x:c r="S95" s="3" t="str">
        <x:f>IF(A95="","",IF(AND(J95="Booked",ISNUMBER(K95),K95&gt;=F95,K95&lt;Dashboard!$D$4+1),1,0))</x:f>
      </x:c>
      <x:c r="T95" s="3" t="str">
        <x:f>IF(A95="","",IF(AND(OR(J95="Booked",J95="Lost"),ISNUMBER(K95),K95&gt;=F95,K95&lt;Dashboard!$D$4+1),1,0))</x:f>
      </x:c>
      <x:c r="U95" s="3" t="str">
        <x:f>IF(A95="","",IF(AND(ISNUMBER(I95),ISNUMBER(F95),I95&gt;=F95,I95&lt;Dashboard!$D$4+1),1,0))</x:f>
      </x:c>
      <x:c r="V95" s="3" t="str">
        <x:f>IF(A95="","",IF(M95="Yes",1,0))</x:f>
      </x:c>
      <x:c r="W95" s="3" t="str">
        <x:f>IF(A95="","",IF(AND(ISNUMBER(E95),ISNUMBER(F95),F95&gt;=E95),1,0))</x:f>
      </x:c>
      <x:c r="X95" s="3" t="str">
        <x:f>IF(A95="","",IF(AND(ISNUMBER(F95),ISNUMBER(G95),G95&gt;=F95,G95&lt;Dashboard!$D$4+1),1,0))</x:f>
      </x:c>
    </x:row>
    <x:row r="96">
      <x:c r="A96" s="13"/>
      <x:c r="B96" s="13"/>
      <x:c r="C96" s="13"/>
      <x:c r="D96" s="13"/>
      <x:c r="E96" s="14"/>
      <x:c r="F96" s="14"/>
      <x:c r="G96" s="14"/>
      <x:c r="H96" s="14"/>
      <x:c r="I96" s="14"/>
      <x:c r="J96" s="13"/>
      <x:c r="K96" s="14"/>
      <x:c r="L96" s="13"/>
      <x:c r="M96" s="13"/>
      <x:c r="N96" s="13"/>
      <x:c r="O96" s="13"/>
      <x:c r="P96" s="13"/>
      <x:c r="Q96" s="18" t="str">
        <x:f>IF(A96="","",IF(AND(ISNUMBER(E96),ISNUMBER(F96),F96&gt;=E96),(F96-E96)*24,0))</x:f>
      </x:c>
      <x:c r="R96" s="3" t="str">
        <x:f>IF(A96="","",IF(AND(X96=1,ISNUMBER(H96),H96&gt;=F96,H96&lt;=G96,H96&lt;Dashboard!$D$4+1),1,0))</x:f>
      </x:c>
      <x:c r="S96" s="3" t="str">
        <x:f>IF(A96="","",IF(AND(J96="Booked",ISNUMBER(K96),K96&gt;=F96,K96&lt;Dashboard!$D$4+1),1,0))</x:f>
      </x:c>
      <x:c r="T96" s="3" t="str">
        <x:f>IF(A96="","",IF(AND(OR(J96="Booked",J96="Lost"),ISNUMBER(K96),K96&gt;=F96,K96&lt;Dashboard!$D$4+1),1,0))</x:f>
      </x:c>
      <x:c r="U96" s="3" t="str">
        <x:f>IF(A96="","",IF(AND(ISNUMBER(I96),ISNUMBER(F96),I96&gt;=F96,I96&lt;Dashboard!$D$4+1),1,0))</x:f>
      </x:c>
      <x:c r="V96" s="3" t="str">
        <x:f>IF(A96="","",IF(M96="Yes",1,0))</x:f>
      </x:c>
      <x:c r="W96" s="3" t="str">
        <x:f>IF(A96="","",IF(AND(ISNUMBER(E96),ISNUMBER(F96),F96&gt;=E96),1,0))</x:f>
      </x:c>
      <x:c r="X96" s="3" t="str">
        <x:f>IF(A96="","",IF(AND(ISNUMBER(F96),ISNUMBER(G96),G96&gt;=F96,G96&lt;Dashboard!$D$4+1),1,0))</x:f>
      </x:c>
    </x:row>
    <x:row r="97">
      <x:c r="A97" s="13"/>
      <x:c r="B97" s="13"/>
      <x:c r="C97" s="13"/>
      <x:c r="D97" s="13"/>
      <x:c r="E97" s="14"/>
      <x:c r="F97" s="14"/>
      <x:c r="G97" s="14"/>
      <x:c r="H97" s="14"/>
      <x:c r="I97" s="14"/>
      <x:c r="J97" s="13"/>
      <x:c r="K97" s="14"/>
      <x:c r="L97" s="13"/>
      <x:c r="M97" s="13"/>
      <x:c r="N97" s="13"/>
      <x:c r="O97" s="13"/>
      <x:c r="P97" s="13"/>
      <x:c r="Q97" s="18" t="str">
        <x:f>IF(A97="","",IF(AND(ISNUMBER(E97),ISNUMBER(F97),F97&gt;=E97),(F97-E97)*24,0))</x:f>
      </x:c>
      <x:c r="R97" s="3" t="str">
        <x:f>IF(A97="","",IF(AND(X97=1,ISNUMBER(H97),H97&gt;=F97,H97&lt;=G97,H97&lt;Dashboard!$D$4+1),1,0))</x:f>
      </x:c>
      <x:c r="S97" s="3" t="str">
        <x:f>IF(A97="","",IF(AND(J97="Booked",ISNUMBER(K97),K97&gt;=F97,K97&lt;Dashboard!$D$4+1),1,0))</x:f>
      </x:c>
      <x:c r="T97" s="3" t="str">
        <x:f>IF(A97="","",IF(AND(OR(J97="Booked",J97="Lost"),ISNUMBER(K97),K97&gt;=F97,K97&lt;Dashboard!$D$4+1),1,0))</x:f>
      </x:c>
      <x:c r="U97" s="3" t="str">
        <x:f>IF(A97="","",IF(AND(ISNUMBER(I97),ISNUMBER(F97),I97&gt;=F97,I97&lt;Dashboard!$D$4+1),1,0))</x:f>
      </x:c>
      <x:c r="V97" s="3" t="str">
        <x:f>IF(A97="","",IF(M97="Yes",1,0))</x:f>
      </x:c>
      <x:c r="W97" s="3" t="str">
        <x:f>IF(A97="","",IF(AND(ISNUMBER(E97),ISNUMBER(F97),F97&gt;=E97),1,0))</x:f>
      </x:c>
      <x:c r="X97" s="3" t="str">
        <x:f>IF(A97="","",IF(AND(ISNUMBER(F97),ISNUMBER(G97),G97&gt;=F97,G97&lt;Dashboard!$D$4+1),1,0))</x:f>
      </x:c>
    </x:row>
    <x:row r="98">
      <x:c r="A98" s="13"/>
      <x:c r="B98" s="13"/>
      <x:c r="C98" s="13"/>
      <x:c r="D98" s="13"/>
      <x:c r="E98" s="14"/>
      <x:c r="F98" s="14"/>
      <x:c r="G98" s="14"/>
      <x:c r="H98" s="14"/>
      <x:c r="I98" s="14"/>
      <x:c r="J98" s="13"/>
      <x:c r="K98" s="14"/>
      <x:c r="L98" s="13"/>
      <x:c r="M98" s="13"/>
      <x:c r="N98" s="13"/>
      <x:c r="O98" s="13"/>
      <x:c r="P98" s="13"/>
      <x:c r="Q98" s="18" t="str">
        <x:f>IF(A98="","",IF(AND(ISNUMBER(E98),ISNUMBER(F98),F98&gt;=E98),(F98-E98)*24,0))</x:f>
      </x:c>
      <x:c r="R98" s="3" t="str">
        <x:f>IF(A98="","",IF(AND(X98=1,ISNUMBER(H98),H98&gt;=F98,H98&lt;=G98,H98&lt;Dashboard!$D$4+1),1,0))</x:f>
      </x:c>
      <x:c r="S98" s="3" t="str">
        <x:f>IF(A98="","",IF(AND(J98="Booked",ISNUMBER(K98),K98&gt;=F98,K98&lt;Dashboard!$D$4+1),1,0))</x:f>
      </x:c>
      <x:c r="T98" s="3" t="str">
        <x:f>IF(A98="","",IF(AND(OR(J98="Booked",J98="Lost"),ISNUMBER(K98),K98&gt;=F98,K98&lt;Dashboard!$D$4+1),1,0))</x:f>
      </x:c>
      <x:c r="U98" s="3" t="str">
        <x:f>IF(A98="","",IF(AND(ISNUMBER(I98),ISNUMBER(F98),I98&gt;=F98,I98&lt;Dashboard!$D$4+1),1,0))</x:f>
      </x:c>
      <x:c r="V98" s="3" t="str">
        <x:f>IF(A98="","",IF(M98="Yes",1,0))</x:f>
      </x:c>
      <x:c r="W98" s="3" t="str">
        <x:f>IF(A98="","",IF(AND(ISNUMBER(E98),ISNUMBER(F98),F98&gt;=E98),1,0))</x:f>
      </x:c>
      <x:c r="X98" s="3" t="str">
        <x:f>IF(A98="","",IF(AND(ISNUMBER(F98),ISNUMBER(G98),G98&gt;=F98,G98&lt;Dashboard!$D$4+1),1,0))</x:f>
      </x:c>
    </x:row>
    <x:row r="99">
      <x:c r="A99" s="13"/>
      <x:c r="B99" s="13"/>
      <x:c r="C99" s="13"/>
      <x:c r="D99" s="13"/>
      <x:c r="E99" s="14"/>
      <x:c r="F99" s="14"/>
      <x:c r="G99" s="14"/>
      <x:c r="H99" s="14"/>
      <x:c r="I99" s="14"/>
      <x:c r="J99" s="13"/>
      <x:c r="K99" s="14"/>
      <x:c r="L99" s="13"/>
      <x:c r="M99" s="13"/>
      <x:c r="N99" s="13"/>
      <x:c r="O99" s="13"/>
      <x:c r="P99" s="13"/>
      <x:c r="Q99" s="18" t="str">
        <x:f>IF(A99="","",IF(AND(ISNUMBER(E99),ISNUMBER(F99),F99&gt;=E99),(F99-E99)*24,0))</x:f>
      </x:c>
      <x:c r="R99" s="3" t="str">
        <x:f>IF(A99="","",IF(AND(X99=1,ISNUMBER(H99),H99&gt;=F99,H99&lt;=G99,H99&lt;Dashboard!$D$4+1),1,0))</x:f>
      </x:c>
      <x:c r="S99" s="3" t="str">
        <x:f>IF(A99="","",IF(AND(J99="Booked",ISNUMBER(K99),K99&gt;=F99,K99&lt;Dashboard!$D$4+1),1,0))</x:f>
      </x:c>
      <x:c r="T99" s="3" t="str">
        <x:f>IF(A99="","",IF(AND(OR(J99="Booked",J99="Lost"),ISNUMBER(K99),K99&gt;=F99,K99&lt;Dashboard!$D$4+1),1,0))</x:f>
      </x:c>
      <x:c r="U99" s="3" t="str">
        <x:f>IF(A99="","",IF(AND(ISNUMBER(I99),ISNUMBER(F99),I99&gt;=F99,I99&lt;Dashboard!$D$4+1),1,0))</x:f>
      </x:c>
      <x:c r="V99" s="3" t="str">
        <x:f>IF(A99="","",IF(M99="Yes",1,0))</x:f>
      </x:c>
      <x:c r="W99" s="3" t="str">
        <x:f>IF(A99="","",IF(AND(ISNUMBER(E99),ISNUMBER(F99),F99&gt;=E99),1,0))</x:f>
      </x:c>
      <x:c r="X99" s="3" t="str">
        <x:f>IF(A99="","",IF(AND(ISNUMBER(F99),ISNUMBER(G99),G99&gt;=F99,G99&lt;Dashboard!$D$4+1),1,0))</x:f>
      </x:c>
    </x:row>
    <x:row r="100">
      <x:c r="A100" s="13"/>
      <x:c r="B100" s="13"/>
      <x:c r="C100" s="13"/>
      <x:c r="D100" s="13"/>
      <x:c r="E100" s="14"/>
      <x:c r="F100" s="14"/>
      <x:c r="G100" s="14"/>
      <x:c r="H100" s="14"/>
      <x:c r="I100" s="14"/>
      <x:c r="J100" s="13"/>
      <x:c r="K100" s="14"/>
      <x:c r="L100" s="13"/>
      <x:c r="M100" s="13"/>
      <x:c r="N100" s="13"/>
      <x:c r="O100" s="13"/>
      <x:c r="P100" s="13"/>
      <x:c r="Q100" s="18" t="str">
        <x:f>IF(A100="","",IF(AND(ISNUMBER(E100),ISNUMBER(F100),F100&gt;=E100),(F100-E100)*24,0))</x:f>
      </x:c>
      <x:c r="R100" s="3" t="str">
        <x:f>IF(A100="","",IF(AND(X100=1,ISNUMBER(H100),H100&gt;=F100,H100&lt;=G100,H100&lt;Dashboard!$D$4+1),1,0))</x:f>
      </x:c>
      <x:c r="S100" s="3" t="str">
        <x:f>IF(A100="","",IF(AND(J100="Booked",ISNUMBER(K100),K100&gt;=F100,K100&lt;Dashboard!$D$4+1),1,0))</x:f>
      </x:c>
      <x:c r="T100" s="3" t="str">
        <x:f>IF(A100="","",IF(AND(OR(J100="Booked",J100="Lost"),ISNUMBER(K100),K100&gt;=F100,K100&lt;Dashboard!$D$4+1),1,0))</x:f>
      </x:c>
      <x:c r="U100" s="3" t="str">
        <x:f>IF(A100="","",IF(AND(ISNUMBER(I100),ISNUMBER(F100),I100&gt;=F100,I100&lt;Dashboard!$D$4+1),1,0))</x:f>
      </x:c>
      <x:c r="V100" s="3" t="str">
        <x:f>IF(A100="","",IF(M100="Yes",1,0))</x:f>
      </x:c>
      <x:c r="W100" s="3" t="str">
        <x:f>IF(A100="","",IF(AND(ISNUMBER(E100),ISNUMBER(F100),F100&gt;=E100),1,0))</x:f>
      </x:c>
      <x:c r="X100" s="3" t="str">
        <x:f>IF(A100="","",IF(AND(ISNUMBER(F100),ISNUMBER(G100),G100&gt;=F100,G100&lt;Dashboard!$D$4+1),1,0))</x:f>
      </x:c>
    </x:row>
    <x:row r="101">
      <x:c r="A101" s="13"/>
      <x:c r="B101" s="13"/>
      <x:c r="C101" s="13"/>
      <x:c r="D101" s="13"/>
      <x:c r="E101" s="14"/>
      <x:c r="F101" s="14"/>
      <x:c r="G101" s="14"/>
      <x:c r="H101" s="14"/>
      <x:c r="I101" s="14"/>
      <x:c r="J101" s="13"/>
      <x:c r="K101" s="14"/>
      <x:c r="L101" s="13"/>
      <x:c r="M101" s="13"/>
      <x:c r="N101" s="13"/>
      <x:c r="O101" s="13"/>
      <x:c r="P101" s="13"/>
      <x:c r="Q101" s="18" t="str">
        <x:f>IF(A101="","",IF(AND(ISNUMBER(E101),ISNUMBER(F101),F101&gt;=E101),(F101-E101)*24,0))</x:f>
      </x:c>
      <x:c r="R101" s="3" t="str">
        <x:f>IF(A101="","",IF(AND(X101=1,ISNUMBER(H101),H101&gt;=F101,H101&lt;=G101,H101&lt;Dashboard!$D$4+1),1,0))</x:f>
      </x:c>
      <x:c r="S101" s="3" t="str">
        <x:f>IF(A101="","",IF(AND(J101="Booked",ISNUMBER(K101),K101&gt;=F101,K101&lt;Dashboard!$D$4+1),1,0))</x:f>
      </x:c>
      <x:c r="T101" s="3" t="str">
        <x:f>IF(A101="","",IF(AND(OR(J101="Booked",J101="Lost"),ISNUMBER(K101),K101&gt;=F101,K101&lt;Dashboard!$D$4+1),1,0))</x:f>
      </x:c>
      <x:c r="U101" s="3" t="str">
        <x:f>IF(A101="","",IF(AND(ISNUMBER(I101),ISNUMBER(F101),I101&gt;=F101,I101&lt;Dashboard!$D$4+1),1,0))</x:f>
      </x:c>
      <x:c r="V101" s="3" t="str">
        <x:f>IF(A101="","",IF(M101="Yes",1,0))</x:f>
      </x:c>
      <x:c r="W101" s="3" t="str">
        <x:f>IF(A101="","",IF(AND(ISNUMBER(E101),ISNUMBER(F101),F101&gt;=E101),1,0))</x:f>
      </x:c>
      <x:c r="X101" s="3" t="str">
        <x:f>IF(A101="","",IF(AND(ISNUMBER(F101),ISNUMBER(G101),G101&gt;=F101,G101&lt;Dashboard!$D$4+1),1,0))</x:f>
      </x:c>
    </x:row>
    <x:row r="102">
      <x:c r="A102" s="13"/>
      <x:c r="B102" s="13"/>
      <x:c r="C102" s="13"/>
      <x:c r="D102" s="13"/>
      <x:c r="E102" s="14"/>
      <x:c r="F102" s="14"/>
      <x:c r="G102" s="14"/>
      <x:c r="H102" s="14"/>
      <x:c r="I102" s="14"/>
      <x:c r="J102" s="13"/>
      <x:c r="K102" s="14"/>
      <x:c r="L102" s="13"/>
      <x:c r="M102" s="13"/>
      <x:c r="N102" s="13"/>
      <x:c r="O102" s="13"/>
      <x:c r="P102" s="13"/>
      <x:c r="Q102" s="18" t="str">
        <x:f>IF(A102="","",IF(AND(ISNUMBER(E102),ISNUMBER(F102),F102&gt;=E102),(F102-E102)*24,0))</x:f>
      </x:c>
      <x:c r="R102" s="3" t="str">
        <x:f>IF(A102="","",IF(AND(X102=1,ISNUMBER(H102),H102&gt;=F102,H102&lt;=G102,H102&lt;Dashboard!$D$4+1),1,0))</x:f>
      </x:c>
      <x:c r="S102" s="3" t="str">
        <x:f>IF(A102="","",IF(AND(J102="Booked",ISNUMBER(K102),K102&gt;=F102,K102&lt;Dashboard!$D$4+1),1,0))</x:f>
      </x:c>
      <x:c r="T102" s="3" t="str">
        <x:f>IF(A102="","",IF(AND(OR(J102="Booked",J102="Lost"),ISNUMBER(K102),K102&gt;=F102,K102&lt;Dashboard!$D$4+1),1,0))</x:f>
      </x:c>
      <x:c r="U102" s="3" t="str">
        <x:f>IF(A102="","",IF(AND(ISNUMBER(I102),ISNUMBER(F102),I102&gt;=F102,I102&lt;Dashboard!$D$4+1),1,0))</x:f>
      </x:c>
      <x:c r="V102" s="3" t="str">
        <x:f>IF(A102="","",IF(M102="Yes",1,0))</x:f>
      </x:c>
      <x:c r="W102" s="3" t="str">
        <x:f>IF(A102="","",IF(AND(ISNUMBER(E102),ISNUMBER(F102),F102&gt;=E102),1,0))</x:f>
      </x:c>
      <x:c r="X102" s="3" t="str">
        <x:f>IF(A102="","",IF(AND(ISNUMBER(F102),ISNUMBER(G102),G102&gt;=F102,G102&lt;Dashboard!$D$4+1),1,0))</x:f>
      </x:c>
    </x:row>
    <x:row r="103">
      <x:c r="A103" s="13"/>
      <x:c r="B103" s="13"/>
      <x:c r="C103" s="13"/>
      <x:c r="D103" s="13"/>
      <x:c r="E103" s="14"/>
      <x:c r="F103" s="14"/>
      <x:c r="G103" s="14"/>
      <x:c r="H103" s="14"/>
      <x:c r="I103" s="14"/>
      <x:c r="J103" s="13"/>
      <x:c r="K103" s="14"/>
      <x:c r="L103" s="13"/>
      <x:c r="M103" s="13"/>
      <x:c r="N103" s="13"/>
      <x:c r="O103" s="13"/>
      <x:c r="P103" s="13"/>
      <x:c r="Q103" s="18" t="str">
        <x:f>IF(A103="","",IF(AND(ISNUMBER(E103),ISNUMBER(F103),F103&gt;=E103),(F103-E103)*24,0))</x:f>
      </x:c>
      <x:c r="R103" s="3" t="str">
        <x:f>IF(A103="","",IF(AND(X103=1,ISNUMBER(H103),H103&gt;=F103,H103&lt;=G103,H103&lt;Dashboard!$D$4+1),1,0))</x:f>
      </x:c>
      <x:c r="S103" s="3" t="str">
        <x:f>IF(A103="","",IF(AND(J103="Booked",ISNUMBER(K103),K103&gt;=F103,K103&lt;Dashboard!$D$4+1),1,0))</x:f>
      </x:c>
      <x:c r="T103" s="3" t="str">
        <x:f>IF(A103="","",IF(AND(OR(J103="Booked",J103="Lost"),ISNUMBER(K103),K103&gt;=F103,K103&lt;Dashboard!$D$4+1),1,0))</x:f>
      </x:c>
      <x:c r="U103" s="3" t="str">
        <x:f>IF(A103="","",IF(AND(ISNUMBER(I103),ISNUMBER(F103),I103&gt;=F103,I103&lt;Dashboard!$D$4+1),1,0))</x:f>
      </x:c>
      <x:c r="V103" s="3" t="str">
        <x:f>IF(A103="","",IF(M103="Yes",1,0))</x:f>
      </x:c>
      <x:c r="W103" s="3" t="str">
        <x:f>IF(A103="","",IF(AND(ISNUMBER(E103),ISNUMBER(F103),F103&gt;=E103),1,0))</x:f>
      </x:c>
      <x:c r="X103" s="3" t="str">
        <x:f>IF(A103="","",IF(AND(ISNUMBER(F103),ISNUMBER(G103),G103&gt;=F103,G103&lt;Dashboard!$D$4+1),1,0))</x:f>
      </x:c>
    </x:row>
    <x:row r="104">
      <x:c r="A104" s="13"/>
      <x:c r="B104" s="13"/>
      <x:c r="C104" s="13"/>
      <x:c r="D104" s="13"/>
      <x:c r="E104" s="14"/>
      <x:c r="F104" s="14"/>
      <x:c r="G104" s="14"/>
      <x:c r="H104" s="14"/>
      <x:c r="I104" s="14"/>
      <x:c r="J104" s="13"/>
      <x:c r="K104" s="14"/>
      <x:c r="L104" s="13"/>
      <x:c r="M104" s="13"/>
      <x:c r="N104" s="13"/>
      <x:c r="O104" s="13"/>
      <x:c r="P104" s="13"/>
      <x:c r="Q104" s="18" t="str">
        <x:f>IF(A104="","",IF(AND(ISNUMBER(E104),ISNUMBER(F104),F104&gt;=E104),(F104-E104)*24,0))</x:f>
      </x:c>
      <x:c r="R104" s="3" t="str">
        <x:f>IF(A104="","",IF(AND(X104=1,ISNUMBER(H104),H104&gt;=F104,H104&lt;=G104,H104&lt;Dashboard!$D$4+1),1,0))</x:f>
      </x:c>
      <x:c r="S104" s="3" t="str">
        <x:f>IF(A104="","",IF(AND(J104="Booked",ISNUMBER(K104),K104&gt;=F104,K104&lt;Dashboard!$D$4+1),1,0))</x:f>
      </x:c>
      <x:c r="T104" s="3" t="str">
        <x:f>IF(A104="","",IF(AND(OR(J104="Booked",J104="Lost"),ISNUMBER(K104),K104&gt;=F104,K104&lt;Dashboard!$D$4+1),1,0))</x:f>
      </x:c>
      <x:c r="U104" s="3" t="str">
        <x:f>IF(A104="","",IF(AND(ISNUMBER(I104),ISNUMBER(F104),I104&gt;=F104,I104&lt;Dashboard!$D$4+1),1,0))</x:f>
      </x:c>
      <x:c r="V104" s="3" t="str">
        <x:f>IF(A104="","",IF(M104="Yes",1,0))</x:f>
      </x:c>
      <x:c r="W104" s="3" t="str">
        <x:f>IF(A104="","",IF(AND(ISNUMBER(E104),ISNUMBER(F104),F104&gt;=E104),1,0))</x:f>
      </x:c>
      <x:c r="X104" s="3" t="str">
        <x:f>IF(A104="","",IF(AND(ISNUMBER(F104),ISNUMBER(G104),G104&gt;=F104,G104&lt;Dashboard!$D$4+1),1,0))</x:f>
      </x:c>
    </x:row>
    <x:row r="105">
      <x:c r="A105" s="13"/>
      <x:c r="B105" s="13"/>
      <x:c r="C105" s="13"/>
      <x:c r="D105" s="13"/>
      <x:c r="E105" s="14"/>
      <x:c r="F105" s="14"/>
      <x:c r="G105" s="14"/>
      <x:c r="H105" s="14"/>
      <x:c r="I105" s="14"/>
      <x:c r="J105" s="13"/>
      <x:c r="K105" s="14"/>
      <x:c r="L105" s="13"/>
      <x:c r="M105" s="13"/>
      <x:c r="N105" s="13"/>
      <x:c r="O105" s="13"/>
      <x:c r="P105" s="13"/>
      <x:c r="Q105" s="18" t="str">
        <x:f>IF(A105="","",IF(AND(ISNUMBER(E105),ISNUMBER(F105),F105&gt;=E105),(F105-E105)*24,0))</x:f>
      </x:c>
      <x:c r="R105" s="3" t="str">
        <x:f>IF(A105="","",IF(AND(X105=1,ISNUMBER(H105),H105&gt;=F105,H105&lt;=G105,H105&lt;Dashboard!$D$4+1),1,0))</x:f>
      </x:c>
      <x:c r="S105" s="3" t="str">
        <x:f>IF(A105="","",IF(AND(J105="Booked",ISNUMBER(K105),K105&gt;=F105,K105&lt;Dashboard!$D$4+1),1,0))</x:f>
      </x:c>
      <x:c r="T105" s="3" t="str">
        <x:f>IF(A105="","",IF(AND(OR(J105="Booked",J105="Lost"),ISNUMBER(K105),K105&gt;=F105,K105&lt;Dashboard!$D$4+1),1,0))</x:f>
      </x:c>
      <x:c r="U105" s="3" t="str">
        <x:f>IF(A105="","",IF(AND(ISNUMBER(I105),ISNUMBER(F105),I105&gt;=F105,I105&lt;Dashboard!$D$4+1),1,0))</x:f>
      </x:c>
      <x:c r="V105" s="3" t="str">
        <x:f>IF(A105="","",IF(M105="Yes",1,0))</x:f>
      </x:c>
      <x:c r="W105" s="3" t="str">
        <x:f>IF(A105="","",IF(AND(ISNUMBER(E105),ISNUMBER(F105),F105&gt;=E105),1,0))</x:f>
      </x:c>
      <x:c r="X105" s="3" t="str">
        <x:f>IF(A105="","",IF(AND(ISNUMBER(F105),ISNUMBER(G105),G105&gt;=F105,G105&lt;Dashboard!$D$4+1),1,0))</x:f>
      </x:c>
    </x:row>
    <x:row r="106">
      <x:c r="A106" s="13"/>
      <x:c r="B106" s="13"/>
      <x:c r="C106" s="13"/>
      <x:c r="D106" s="13"/>
      <x:c r="E106" s="14"/>
      <x:c r="F106" s="14"/>
      <x:c r="G106" s="14"/>
      <x:c r="H106" s="14"/>
      <x:c r="I106" s="14"/>
      <x:c r="J106" s="13"/>
      <x:c r="K106" s="14"/>
      <x:c r="L106" s="13"/>
      <x:c r="M106" s="13"/>
      <x:c r="N106" s="13"/>
      <x:c r="O106" s="13"/>
      <x:c r="P106" s="13"/>
      <x:c r="Q106" s="18" t="str">
        <x:f>IF(A106="","",IF(AND(ISNUMBER(E106),ISNUMBER(F106),F106&gt;=E106),(F106-E106)*24,0))</x:f>
      </x:c>
      <x:c r="R106" s="3" t="str">
        <x:f>IF(A106="","",IF(AND(X106=1,ISNUMBER(H106),H106&gt;=F106,H106&lt;=G106,H106&lt;Dashboard!$D$4+1),1,0))</x:f>
      </x:c>
      <x:c r="S106" s="3" t="str">
        <x:f>IF(A106="","",IF(AND(J106="Booked",ISNUMBER(K106),K106&gt;=F106,K106&lt;Dashboard!$D$4+1),1,0))</x:f>
      </x:c>
      <x:c r="T106" s="3" t="str">
        <x:f>IF(A106="","",IF(AND(OR(J106="Booked",J106="Lost"),ISNUMBER(K106),K106&gt;=F106,K106&lt;Dashboard!$D$4+1),1,0))</x:f>
      </x:c>
      <x:c r="U106" s="3" t="str">
        <x:f>IF(A106="","",IF(AND(ISNUMBER(I106),ISNUMBER(F106),I106&gt;=F106,I106&lt;Dashboard!$D$4+1),1,0))</x:f>
      </x:c>
      <x:c r="V106" s="3" t="str">
        <x:f>IF(A106="","",IF(M106="Yes",1,0))</x:f>
      </x:c>
      <x:c r="W106" s="3" t="str">
        <x:f>IF(A106="","",IF(AND(ISNUMBER(E106),ISNUMBER(F106),F106&gt;=E106),1,0))</x:f>
      </x:c>
      <x:c r="X106" s="3" t="str">
        <x:f>IF(A106="","",IF(AND(ISNUMBER(F106),ISNUMBER(G106),G106&gt;=F106,G106&lt;Dashboard!$D$4+1),1,0))</x:f>
      </x:c>
    </x:row>
    <x:row r="107">
      <x:c r="A107" s="13"/>
      <x:c r="B107" s="13"/>
      <x:c r="C107" s="13"/>
      <x:c r="D107" s="13"/>
      <x:c r="E107" s="14"/>
      <x:c r="F107" s="14"/>
      <x:c r="G107" s="14"/>
      <x:c r="H107" s="14"/>
      <x:c r="I107" s="14"/>
      <x:c r="J107" s="13"/>
      <x:c r="K107" s="14"/>
      <x:c r="L107" s="13"/>
      <x:c r="M107" s="13"/>
      <x:c r="N107" s="13"/>
      <x:c r="O107" s="13"/>
      <x:c r="P107" s="13"/>
      <x:c r="Q107" s="18" t="str">
        <x:f>IF(A107="","",IF(AND(ISNUMBER(E107),ISNUMBER(F107),F107&gt;=E107),(F107-E107)*24,0))</x:f>
      </x:c>
      <x:c r="R107" s="3" t="str">
        <x:f>IF(A107="","",IF(AND(X107=1,ISNUMBER(H107),H107&gt;=F107,H107&lt;=G107,H107&lt;Dashboard!$D$4+1),1,0))</x:f>
      </x:c>
      <x:c r="S107" s="3" t="str">
        <x:f>IF(A107="","",IF(AND(J107="Booked",ISNUMBER(K107),K107&gt;=F107,K107&lt;Dashboard!$D$4+1),1,0))</x:f>
      </x:c>
      <x:c r="T107" s="3" t="str">
        <x:f>IF(A107="","",IF(AND(OR(J107="Booked",J107="Lost"),ISNUMBER(K107),K107&gt;=F107,K107&lt;Dashboard!$D$4+1),1,0))</x:f>
      </x:c>
      <x:c r="U107" s="3" t="str">
        <x:f>IF(A107="","",IF(AND(ISNUMBER(I107),ISNUMBER(F107),I107&gt;=F107,I107&lt;Dashboard!$D$4+1),1,0))</x:f>
      </x:c>
      <x:c r="V107" s="3" t="str">
        <x:f>IF(A107="","",IF(M107="Yes",1,0))</x:f>
      </x:c>
      <x:c r="W107" s="3" t="str">
        <x:f>IF(A107="","",IF(AND(ISNUMBER(E107),ISNUMBER(F107),F107&gt;=E107),1,0))</x:f>
      </x:c>
      <x:c r="X107" s="3" t="str">
        <x:f>IF(A107="","",IF(AND(ISNUMBER(F107),ISNUMBER(G107),G107&gt;=F107,G107&lt;Dashboard!$D$4+1),1,0))</x:f>
      </x:c>
    </x:row>
    <x:row r="108">
      <x:c r="A108" s="13"/>
      <x:c r="B108" s="13"/>
      <x:c r="C108" s="13"/>
      <x:c r="D108" s="13"/>
      <x:c r="E108" s="14"/>
      <x:c r="F108" s="14"/>
      <x:c r="G108" s="14"/>
      <x:c r="H108" s="14"/>
      <x:c r="I108" s="14"/>
      <x:c r="J108" s="13"/>
      <x:c r="K108" s="14"/>
      <x:c r="L108" s="13"/>
      <x:c r="M108" s="13"/>
      <x:c r="N108" s="13"/>
      <x:c r="O108" s="13"/>
      <x:c r="P108" s="13"/>
      <x:c r="Q108" s="18" t="str">
        <x:f>IF(A108="","",IF(AND(ISNUMBER(E108),ISNUMBER(F108),F108&gt;=E108),(F108-E108)*24,0))</x:f>
      </x:c>
      <x:c r="R108" s="3" t="str">
        <x:f>IF(A108="","",IF(AND(X108=1,ISNUMBER(H108),H108&gt;=F108,H108&lt;=G108,H108&lt;Dashboard!$D$4+1),1,0))</x:f>
      </x:c>
      <x:c r="S108" s="3" t="str">
        <x:f>IF(A108="","",IF(AND(J108="Booked",ISNUMBER(K108),K108&gt;=F108,K108&lt;Dashboard!$D$4+1),1,0))</x:f>
      </x:c>
      <x:c r="T108" s="3" t="str">
        <x:f>IF(A108="","",IF(AND(OR(J108="Booked",J108="Lost"),ISNUMBER(K108),K108&gt;=F108,K108&lt;Dashboard!$D$4+1),1,0))</x:f>
      </x:c>
      <x:c r="U108" s="3" t="str">
        <x:f>IF(A108="","",IF(AND(ISNUMBER(I108),ISNUMBER(F108),I108&gt;=F108,I108&lt;Dashboard!$D$4+1),1,0))</x:f>
      </x:c>
      <x:c r="V108" s="3" t="str">
        <x:f>IF(A108="","",IF(M108="Yes",1,0))</x:f>
      </x:c>
      <x:c r="W108" s="3" t="str">
        <x:f>IF(A108="","",IF(AND(ISNUMBER(E108),ISNUMBER(F108),F108&gt;=E108),1,0))</x:f>
      </x:c>
      <x:c r="X108" s="3" t="str">
        <x:f>IF(A108="","",IF(AND(ISNUMBER(F108),ISNUMBER(G108),G108&gt;=F108,G108&lt;Dashboard!$D$4+1),1,0))</x:f>
      </x:c>
    </x:row>
    <x:row r="109">
      <x:c r="A109" s="13"/>
      <x:c r="B109" s="13"/>
      <x:c r="C109" s="13"/>
      <x:c r="D109" s="13"/>
      <x:c r="E109" s="14"/>
      <x:c r="F109" s="14"/>
      <x:c r="G109" s="14"/>
      <x:c r="H109" s="14"/>
      <x:c r="I109" s="14"/>
      <x:c r="J109" s="13"/>
      <x:c r="K109" s="14"/>
      <x:c r="L109" s="13"/>
      <x:c r="M109" s="13"/>
      <x:c r="N109" s="13"/>
      <x:c r="O109" s="13"/>
      <x:c r="P109" s="13"/>
      <x:c r="Q109" s="18" t="str">
        <x:f>IF(A109="","",IF(AND(ISNUMBER(E109),ISNUMBER(F109),F109&gt;=E109),(F109-E109)*24,0))</x:f>
      </x:c>
      <x:c r="R109" s="3" t="str">
        <x:f>IF(A109="","",IF(AND(X109=1,ISNUMBER(H109),H109&gt;=F109,H109&lt;=G109,H109&lt;Dashboard!$D$4+1),1,0))</x:f>
      </x:c>
      <x:c r="S109" s="3" t="str">
        <x:f>IF(A109="","",IF(AND(J109="Booked",ISNUMBER(K109),K109&gt;=F109,K109&lt;Dashboard!$D$4+1),1,0))</x:f>
      </x:c>
      <x:c r="T109" s="3" t="str">
        <x:f>IF(A109="","",IF(AND(OR(J109="Booked",J109="Lost"),ISNUMBER(K109),K109&gt;=F109,K109&lt;Dashboard!$D$4+1),1,0))</x:f>
      </x:c>
      <x:c r="U109" s="3" t="str">
        <x:f>IF(A109="","",IF(AND(ISNUMBER(I109),ISNUMBER(F109),I109&gt;=F109,I109&lt;Dashboard!$D$4+1),1,0))</x:f>
      </x:c>
      <x:c r="V109" s="3" t="str">
        <x:f>IF(A109="","",IF(M109="Yes",1,0))</x:f>
      </x:c>
      <x:c r="W109" s="3" t="str">
        <x:f>IF(A109="","",IF(AND(ISNUMBER(E109),ISNUMBER(F109),F109&gt;=E109),1,0))</x:f>
      </x:c>
      <x:c r="X109" s="3" t="str">
        <x:f>IF(A109="","",IF(AND(ISNUMBER(F109),ISNUMBER(G109),G109&gt;=F109,G109&lt;Dashboard!$D$4+1),1,0))</x:f>
      </x:c>
    </x:row>
    <x:row r="110">
      <x:c r="A110" s="13"/>
      <x:c r="B110" s="13"/>
      <x:c r="C110" s="13"/>
      <x:c r="D110" s="13"/>
      <x:c r="E110" s="14"/>
      <x:c r="F110" s="14"/>
      <x:c r="G110" s="14"/>
      <x:c r="H110" s="14"/>
      <x:c r="I110" s="14"/>
      <x:c r="J110" s="13"/>
      <x:c r="K110" s="14"/>
      <x:c r="L110" s="13"/>
      <x:c r="M110" s="13"/>
      <x:c r="N110" s="13"/>
      <x:c r="O110" s="13"/>
      <x:c r="P110" s="13"/>
      <x:c r="Q110" s="18" t="str">
        <x:f>IF(A110="","",IF(AND(ISNUMBER(E110),ISNUMBER(F110),F110&gt;=E110),(F110-E110)*24,0))</x:f>
      </x:c>
      <x:c r="R110" s="3" t="str">
        <x:f>IF(A110="","",IF(AND(X110=1,ISNUMBER(H110),H110&gt;=F110,H110&lt;=G110,H110&lt;Dashboard!$D$4+1),1,0))</x:f>
      </x:c>
      <x:c r="S110" s="3" t="str">
        <x:f>IF(A110="","",IF(AND(J110="Booked",ISNUMBER(K110),K110&gt;=F110,K110&lt;Dashboard!$D$4+1),1,0))</x:f>
      </x:c>
      <x:c r="T110" s="3" t="str">
        <x:f>IF(A110="","",IF(AND(OR(J110="Booked",J110="Lost"),ISNUMBER(K110),K110&gt;=F110,K110&lt;Dashboard!$D$4+1),1,0))</x:f>
      </x:c>
      <x:c r="U110" s="3" t="str">
        <x:f>IF(A110="","",IF(AND(ISNUMBER(I110),ISNUMBER(F110),I110&gt;=F110,I110&lt;Dashboard!$D$4+1),1,0))</x:f>
      </x:c>
      <x:c r="V110" s="3" t="str">
        <x:f>IF(A110="","",IF(M110="Yes",1,0))</x:f>
      </x:c>
      <x:c r="W110" s="3" t="str">
        <x:f>IF(A110="","",IF(AND(ISNUMBER(E110),ISNUMBER(F110),F110&gt;=E110),1,0))</x:f>
      </x:c>
      <x:c r="X110" s="3" t="str">
        <x:f>IF(A110="","",IF(AND(ISNUMBER(F110),ISNUMBER(G110),G110&gt;=F110,G110&lt;Dashboard!$D$4+1),1,0))</x:f>
      </x:c>
    </x:row>
    <x:row r="111">
      <x:c r="A111" s="13"/>
      <x:c r="B111" s="13"/>
      <x:c r="C111" s="13"/>
      <x:c r="D111" s="13"/>
      <x:c r="E111" s="14"/>
      <x:c r="F111" s="14"/>
      <x:c r="G111" s="14"/>
      <x:c r="H111" s="14"/>
      <x:c r="I111" s="14"/>
      <x:c r="J111" s="13"/>
      <x:c r="K111" s="14"/>
      <x:c r="L111" s="13"/>
      <x:c r="M111" s="13"/>
      <x:c r="N111" s="13"/>
      <x:c r="O111" s="13"/>
      <x:c r="P111" s="13"/>
      <x:c r="Q111" s="18" t="str">
        <x:f>IF(A111="","",IF(AND(ISNUMBER(E111),ISNUMBER(F111),F111&gt;=E111),(F111-E111)*24,0))</x:f>
      </x:c>
      <x:c r="R111" s="3" t="str">
        <x:f>IF(A111="","",IF(AND(X111=1,ISNUMBER(H111),H111&gt;=F111,H111&lt;=G111,H111&lt;Dashboard!$D$4+1),1,0))</x:f>
      </x:c>
      <x:c r="S111" s="3" t="str">
        <x:f>IF(A111="","",IF(AND(J111="Booked",ISNUMBER(K111),K111&gt;=F111,K111&lt;Dashboard!$D$4+1),1,0))</x:f>
      </x:c>
      <x:c r="T111" s="3" t="str">
        <x:f>IF(A111="","",IF(AND(OR(J111="Booked",J111="Lost"),ISNUMBER(K111),K111&gt;=F111,K111&lt;Dashboard!$D$4+1),1,0))</x:f>
      </x:c>
      <x:c r="U111" s="3" t="str">
        <x:f>IF(A111="","",IF(AND(ISNUMBER(I111),ISNUMBER(F111),I111&gt;=F111,I111&lt;Dashboard!$D$4+1),1,0))</x:f>
      </x:c>
      <x:c r="V111" s="3" t="str">
        <x:f>IF(A111="","",IF(M111="Yes",1,0))</x:f>
      </x:c>
      <x:c r="W111" s="3" t="str">
        <x:f>IF(A111="","",IF(AND(ISNUMBER(E111),ISNUMBER(F111),F111&gt;=E111),1,0))</x:f>
      </x:c>
      <x:c r="X111" s="3" t="str">
        <x:f>IF(A111="","",IF(AND(ISNUMBER(F111),ISNUMBER(G111),G111&gt;=F111,G111&lt;Dashboard!$D$4+1),1,0))</x:f>
      </x:c>
    </x:row>
    <x:row r="112">
      <x:c r="A112" s="13"/>
      <x:c r="B112" s="13"/>
      <x:c r="C112" s="13"/>
      <x:c r="D112" s="13"/>
      <x:c r="E112" s="14"/>
      <x:c r="F112" s="14"/>
      <x:c r="G112" s="14"/>
      <x:c r="H112" s="14"/>
      <x:c r="I112" s="14"/>
      <x:c r="J112" s="13"/>
      <x:c r="K112" s="14"/>
      <x:c r="L112" s="13"/>
      <x:c r="M112" s="13"/>
      <x:c r="N112" s="13"/>
      <x:c r="O112" s="13"/>
      <x:c r="P112" s="13"/>
      <x:c r="Q112" s="18" t="str">
        <x:f>IF(A112="","",IF(AND(ISNUMBER(E112),ISNUMBER(F112),F112&gt;=E112),(F112-E112)*24,0))</x:f>
      </x:c>
      <x:c r="R112" s="3" t="str">
        <x:f>IF(A112="","",IF(AND(X112=1,ISNUMBER(H112),H112&gt;=F112,H112&lt;=G112,H112&lt;Dashboard!$D$4+1),1,0))</x:f>
      </x:c>
      <x:c r="S112" s="3" t="str">
        <x:f>IF(A112="","",IF(AND(J112="Booked",ISNUMBER(K112),K112&gt;=F112,K112&lt;Dashboard!$D$4+1),1,0))</x:f>
      </x:c>
      <x:c r="T112" s="3" t="str">
        <x:f>IF(A112="","",IF(AND(OR(J112="Booked",J112="Lost"),ISNUMBER(K112),K112&gt;=F112,K112&lt;Dashboard!$D$4+1),1,0))</x:f>
      </x:c>
      <x:c r="U112" s="3" t="str">
        <x:f>IF(A112="","",IF(AND(ISNUMBER(I112),ISNUMBER(F112),I112&gt;=F112,I112&lt;Dashboard!$D$4+1),1,0))</x:f>
      </x:c>
      <x:c r="V112" s="3" t="str">
        <x:f>IF(A112="","",IF(M112="Yes",1,0))</x:f>
      </x:c>
      <x:c r="W112" s="3" t="str">
        <x:f>IF(A112="","",IF(AND(ISNUMBER(E112),ISNUMBER(F112),F112&gt;=E112),1,0))</x:f>
      </x:c>
      <x:c r="X112" s="3" t="str">
        <x:f>IF(A112="","",IF(AND(ISNUMBER(F112),ISNUMBER(G112),G112&gt;=F112,G112&lt;Dashboard!$D$4+1),1,0))</x:f>
      </x:c>
    </x:row>
    <x:row r="113">
      <x:c r="A113" s="13"/>
      <x:c r="B113" s="13"/>
      <x:c r="C113" s="13"/>
      <x:c r="D113" s="13"/>
      <x:c r="E113" s="14"/>
      <x:c r="F113" s="14"/>
      <x:c r="G113" s="14"/>
      <x:c r="H113" s="14"/>
      <x:c r="I113" s="14"/>
      <x:c r="J113" s="13"/>
      <x:c r="K113" s="14"/>
      <x:c r="L113" s="13"/>
      <x:c r="M113" s="13"/>
      <x:c r="N113" s="13"/>
      <x:c r="O113" s="13"/>
      <x:c r="P113" s="13"/>
      <x:c r="Q113" s="18" t="str">
        <x:f>IF(A113="","",IF(AND(ISNUMBER(E113),ISNUMBER(F113),F113&gt;=E113),(F113-E113)*24,0))</x:f>
      </x:c>
      <x:c r="R113" s="3" t="str">
        <x:f>IF(A113="","",IF(AND(X113=1,ISNUMBER(H113),H113&gt;=F113,H113&lt;=G113,H113&lt;Dashboard!$D$4+1),1,0))</x:f>
      </x:c>
      <x:c r="S113" s="3" t="str">
        <x:f>IF(A113="","",IF(AND(J113="Booked",ISNUMBER(K113),K113&gt;=F113,K113&lt;Dashboard!$D$4+1),1,0))</x:f>
      </x:c>
      <x:c r="T113" s="3" t="str">
        <x:f>IF(A113="","",IF(AND(OR(J113="Booked",J113="Lost"),ISNUMBER(K113),K113&gt;=F113,K113&lt;Dashboard!$D$4+1),1,0))</x:f>
      </x:c>
      <x:c r="U113" s="3" t="str">
        <x:f>IF(A113="","",IF(AND(ISNUMBER(I113),ISNUMBER(F113),I113&gt;=F113,I113&lt;Dashboard!$D$4+1),1,0))</x:f>
      </x:c>
      <x:c r="V113" s="3" t="str">
        <x:f>IF(A113="","",IF(M113="Yes",1,0))</x:f>
      </x:c>
      <x:c r="W113" s="3" t="str">
        <x:f>IF(A113="","",IF(AND(ISNUMBER(E113),ISNUMBER(F113),F113&gt;=E113),1,0))</x:f>
      </x:c>
      <x:c r="X113" s="3" t="str">
        <x:f>IF(A113="","",IF(AND(ISNUMBER(F113),ISNUMBER(G113),G113&gt;=F113,G113&lt;Dashboard!$D$4+1),1,0))</x:f>
      </x:c>
    </x:row>
    <x:row r="114">
      <x:c r="A114" s="13"/>
      <x:c r="B114" s="13"/>
      <x:c r="C114" s="13"/>
      <x:c r="D114" s="13"/>
      <x:c r="E114" s="14"/>
      <x:c r="F114" s="14"/>
      <x:c r="G114" s="14"/>
      <x:c r="H114" s="14"/>
      <x:c r="I114" s="14"/>
      <x:c r="J114" s="13"/>
      <x:c r="K114" s="14"/>
      <x:c r="L114" s="13"/>
      <x:c r="M114" s="13"/>
      <x:c r="N114" s="13"/>
      <x:c r="O114" s="13"/>
      <x:c r="P114" s="13"/>
      <x:c r="Q114" s="18" t="str">
        <x:f>IF(A114="","",IF(AND(ISNUMBER(E114),ISNUMBER(F114),F114&gt;=E114),(F114-E114)*24,0))</x:f>
      </x:c>
      <x:c r="R114" s="3" t="str">
        <x:f>IF(A114="","",IF(AND(X114=1,ISNUMBER(H114),H114&gt;=F114,H114&lt;=G114,H114&lt;Dashboard!$D$4+1),1,0))</x:f>
      </x:c>
      <x:c r="S114" s="3" t="str">
        <x:f>IF(A114="","",IF(AND(J114="Booked",ISNUMBER(K114),K114&gt;=F114,K114&lt;Dashboard!$D$4+1),1,0))</x:f>
      </x:c>
      <x:c r="T114" s="3" t="str">
        <x:f>IF(A114="","",IF(AND(OR(J114="Booked",J114="Lost"),ISNUMBER(K114),K114&gt;=F114,K114&lt;Dashboard!$D$4+1),1,0))</x:f>
      </x:c>
      <x:c r="U114" s="3" t="str">
        <x:f>IF(A114="","",IF(AND(ISNUMBER(I114),ISNUMBER(F114),I114&gt;=F114,I114&lt;Dashboard!$D$4+1),1,0))</x:f>
      </x:c>
      <x:c r="V114" s="3" t="str">
        <x:f>IF(A114="","",IF(M114="Yes",1,0))</x:f>
      </x:c>
      <x:c r="W114" s="3" t="str">
        <x:f>IF(A114="","",IF(AND(ISNUMBER(E114),ISNUMBER(F114),F114&gt;=E114),1,0))</x:f>
      </x:c>
      <x:c r="X114" s="3" t="str">
        <x:f>IF(A114="","",IF(AND(ISNUMBER(F114),ISNUMBER(G114),G114&gt;=F114,G114&lt;Dashboard!$D$4+1),1,0))</x:f>
      </x:c>
    </x:row>
    <x:row r="115">
      <x:c r="A115" s="13"/>
      <x:c r="B115" s="13"/>
      <x:c r="C115" s="13"/>
      <x:c r="D115" s="13"/>
      <x:c r="E115" s="14"/>
      <x:c r="F115" s="14"/>
      <x:c r="G115" s="14"/>
      <x:c r="H115" s="14"/>
      <x:c r="I115" s="14"/>
      <x:c r="J115" s="13"/>
      <x:c r="K115" s="14"/>
      <x:c r="L115" s="13"/>
      <x:c r="M115" s="13"/>
      <x:c r="N115" s="13"/>
      <x:c r="O115" s="13"/>
      <x:c r="P115" s="13"/>
      <x:c r="Q115" s="18" t="str">
        <x:f>IF(A115="","",IF(AND(ISNUMBER(E115),ISNUMBER(F115),F115&gt;=E115),(F115-E115)*24,0))</x:f>
      </x:c>
      <x:c r="R115" s="3" t="str">
        <x:f>IF(A115="","",IF(AND(X115=1,ISNUMBER(H115),H115&gt;=F115,H115&lt;=G115,H115&lt;Dashboard!$D$4+1),1,0))</x:f>
      </x:c>
      <x:c r="S115" s="3" t="str">
        <x:f>IF(A115="","",IF(AND(J115="Booked",ISNUMBER(K115),K115&gt;=F115,K115&lt;Dashboard!$D$4+1),1,0))</x:f>
      </x:c>
      <x:c r="T115" s="3" t="str">
        <x:f>IF(A115="","",IF(AND(OR(J115="Booked",J115="Lost"),ISNUMBER(K115),K115&gt;=F115,K115&lt;Dashboard!$D$4+1),1,0))</x:f>
      </x:c>
      <x:c r="U115" s="3" t="str">
        <x:f>IF(A115="","",IF(AND(ISNUMBER(I115),ISNUMBER(F115),I115&gt;=F115,I115&lt;Dashboard!$D$4+1),1,0))</x:f>
      </x:c>
      <x:c r="V115" s="3" t="str">
        <x:f>IF(A115="","",IF(M115="Yes",1,0))</x:f>
      </x:c>
      <x:c r="W115" s="3" t="str">
        <x:f>IF(A115="","",IF(AND(ISNUMBER(E115),ISNUMBER(F115),F115&gt;=E115),1,0))</x:f>
      </x:c>
      <x:c r="X115" s="3" t="str">
        <x:f>IF(A115="","",IF(AND(ISNUMBER(F115),ISNUMBER(G115),G115&gt;=F115,G115&lt;Dashboard!$D$4+1),1,0))</x:f>
      </x:c>
    </x:row>
    <x:row r="116">
      <x:c r="A116" s="13"/>
      <x:c r="B116" s="13"/>
      <x:c r="C116" s="13"/>
      <x:c r="D116" s="13"/>
      <x:c r="E116" s="14"/>
      <x:c r="F116" s="14"/>
      <x:c r="G116" s="14"/>
      <x:c r="H116" s="14"/>
      <x:c r="I116" s="14"/>
      <x:c r="J116" s="13"/>
      <x:c r="K116" s="14"/>
      <x:c r="L116" s="13"/>
      <x:c r="M116" s="13"/>
      <x:c r="N116" s="13"/>
      <x:c r="O116" s="13"/>
      <x:c r="P116" s="13"/>
      <x:c r="Q116" s="18" t="str">
        <x:f>IF(A116="","",IF(AND(ISNUMBER(E116),ISNUMBER(F116),F116&gt;=E116),(F116-E116)*24,0))</x:f>
      </x:c>
      <x:c r="R116" s="3" t="str">
        <x:f>IF(A116="","",IF(AND(X116=1,ISNUMBER(H116),H116&gt;=F116,H116&lt;=G116,H116&lt;Dashboard!$D$4+1),1,0))</x:f>
      </x:c>
      <x:c r="S116" s="3" t="str">
        <x:f>IF(A116="","",IF(AND(J116="Booked",ISNUMBER(K116),K116&gt;=F116,K116&lt;Dashboard!$D$4+1),1,0))</x:f>
      </x:c>
      <x:c r="T116" s="3" t="str">
        <x:f>IF(A116="","",IF(AND(OR(J116="Booked",J116="Lost"),ISNUMBER(K116),K116&gt;=F116,K116&lt;Dashboard!$D$4+1),1,0))</x:f>
      </x:c>
      <x:c r="U116" s="3" t="str">
        <x:f>IF(A116="","",IF(AND(ISNUMBER(I116),ISNUMBER(F116),I116&gt;=F116,I116&lt;Dashboard!$D$4+1),1,0))</x:f>
      </x:c>
      <x:c r="V116" s="3" t="str">
        <x:f>IF(A116="","",IF(M116="Yes",1,0))</x:f>
      </x:c>
      <x:c r="W116" s="3" t="str">
        <x:f>IF(A116="","",IF(AND(ISNUMBER(E116),ISNUMBER(F116),F116&gt;=E116),1,0))</x:f>
      </x:c>
      <x:c r="X116" s="3" t="str">
        <x:f>IF(A116="","",IF(AND(ISNUMBER(F116),ISNUMBER(G116),G116&gt;=F116,G116&lt;Dashboard!$D$4+1),1,0))</x:f>
      </x:c>
    </x:row>
    <x:row r="117">
      <x:c r="A117" s="13"/>
      <x:c r="B117" s="13"/>
      <x:c r="C117" s="13"/>
      <x:c r="D117" s="13"/>
      <x:c r="E117" s="14"/>
      <x:c r="F117" s="14"/>
      <x:c r="G117" s="14"/>
      <x:c r="H117" s="14"/>
      <x:c r="I117" s="14"/>
      <x:c r="J117" s="13"/>
      <x:c r="K117" s="14"/>
      <x:c r="L117" s="13"/>
      <x:c r="M117" s="13"/>
      <x:c r="N117" s="13"/>
      <x:c r="O117" s="13"/>
      <x:c r="P117" s="13"/>
      <x:c r="Q117" s="18" t="str">
        <x:f>IF(A117="","",IF(AND(ISNUMBER(E117),ISNUMBER(F117),F117&gt;=E117),(F117-E117)*24,0))</x:f>
      </x:c>
      <x:c r="R117" s="3" t="str">
        <x:f>IF(A117="","",IF(AND(X117=1,ISNUMBER(H117),H117&gt;=F117,H117&lt;=G117,H117&lt;Dashboard!$D$4+1),1,0))</x:f>
      </x:c>
      <x:c r="S117" s="3" t="str">
        <x:f>IF(A117="","",IF(AND(J117="Booked",ISNUMBER(K117),K117&gt;=F117,K117&lt;Dashboard!$D$4+1),1,0))</x:f>
      </x:c>
      <x:c r="T117" s="3" t="str">
        <x:f>IF(A117="","",IF(AND(OR(J117="Booked",J117="Lost"),ISNUMBER(K117),K117&gt;=F117,K117&lt;Dashboard!$D$4+1),1,0))</x:f>
      </x:c>
      <x:c r="U117" s="3" t="str">
        <x:f>IF(A117="","",IF(AND(ISNUMBER(I117),ISNUMBER(F117),I117&gt;=F117,I117&lt;Dashboard!$D$4+1),1,0))</x:f>
      </x:c>
      <x:c r="V117" s="3" t="str">
        <x:f>IF(A117="","",IF(M117="Yes",1,0))</x:f>
      </x:c>
      <x:c r="W117" s="3" t="str">
        <x:f>IF(A117="","",IF(AND(ISNUMBER(E117),ISNUMBER(F117),F117&gt;=E117),1,0))</x:f>
      </x:c>
      <x:c r="X117" s="3" t="str">
        <x:f>IF(A117="","",IF(AND(ISNUMBER(F117),ISNUMBER(G117),G117&gt;=F117,G117&lt;Dashboard!$D$4+1),1,0))</x:f>
      </x:c>
    </x:row>
    <x:row r="118">
      <x:c r="A118" s="13"/>
      <x:c r="B118" s="13"/>
      <x:c r="C118" s="13"/>
      <x:c r="D118" s="13"/>
      <x:c r="E118" s="14"/>
      <x:c r="F118" s="14"/>
      <x:c r="G118" s="14"/>
      <x:c r="H118" s="14"/>
      <x:c r="I118" s="14"/>
      <x:c r="J118" s="13"/>
      <x:c r="K118" s="14"/>
      <x:c r="L118" s="13"/>
      <x:c r="M118" s="13"/>
      <x:c r="N118" s="13"/>
      <x:c r="O118" s="13"/>
      <x:c r="P118" s="13"/>
      <x:c r="Q118" s="18" t="str">
        <x:f>IF(A118="","",IF(AND(ISNUMBER(E118),ISNUMBER(F118),F118&gt;=E118),(F118-E118)*24,0))</x:f>
      </x:c>
      <x:c r="R118" s="3" t="str">
        <x:f>IF(A118="","",IF(AND(X118=1,ISNUMBER(H118),H118&gt;=F118,H118&lt;=G118,H118&lt;Dashboard!$D$4+1),1,0))</x:f>
      </x:c>
      <x:c r="S118" s="3" t="str">
        <x:f>IF(A118="","",IF(AND(J118="Booked",ISNUMBER(K118),K118&gt;=F118,K118&lt;Dashboard!$D$4+1),1,0))</x:f>
      </x:c>
      <x:c r="T118" s="3" t="str">
        <x:f>IF(A118="","",IF(AND(OR(J118="Booked",J118="Lost"),ISNUMBER(K118),K118&gt;=F118,K118&lt;Dashboard!$D$4+1),1,0))</x:f>
      </x:c>
      <x:c r="U118" s="3" t="str">
        <x:f>IF(A118="","",IF(AND(ISNUMBER(I118),ISNUMBER(F118),I118&gt;=F118,I118&lt;Dashboard!$D$4+1),1,0))</x:f>
      </x:c>
      <x:c r="V118" s="3" t="str">
        <x:f>IF(A118="","",IF(M118="Yes",1,0))</x:f>
      </x:c>
      <x:c r="W118" s="3" t="str">
        <x:f>IF(A118="","",IF(AND(ISNUMBER(E118),ISNUMBER(F118),F118&gt;=E118),1,0))</x:f>
      </x:c>
      <x:c r="X118" s="3" t="str">
        <x:f>IF(A118="","",IF(AND(ISNUMBER(F118),ISNUMBER(G118),G118&gt;=F118,G118&lt;Dashboard!$D$4+1),1,0))</x:f>
      </x:c>
    </x:row>
    <x:row r="119">
      <x:c r="A119" s="13"/>
      <x:c r="B119" s="13"/>
      <x:c r="C119" s="13"/>
      <x:c r="D119" s="13"/>
      <x:c r="E119" s="14"/>
      <x:c r="F119" s="14"/>
      <x:c r="G119" s="14"/>
      <x:c r="H119" s="14"/>
      <x:c r="I119" s="14"/>
      <x:c r="J119" s="13"/>
      <x:c r="K119" s="14"/>
      <x:c r="L119" s="13"/>
      <x:c r="M119" s="13"/>
      <x:c r="N119" s="13"/>
      <x:c r="O119" s="13"/>
      <x:c r="P119" s="13"/>
      <x:c r="Q119" s="18" t="str">
        <x:f>IF(A119="","",IF(AND(ISNUMBER(E119),ISNUMBER(F119),F119&gt;=E119),(F119-E119)*24,0))</x:f>
      </x:c>
      <x:c r="R119" s="3" t="str">
        <x:f>IF(A119="","",IF(AND(X119=1,ISNUMBER(H119),H119&gt;=F119,H119&lt;=G119,H119&lt;Dashboard!$D$4+1),1,0))</x:f>
      </x:c>
      <x:c r="S119" s="3" t="str">
        <x:f>IF(A119="","",IF(AND(J119="Booked",ISNUMBER(K119),K119&gt;=F119,K119&lt;Dashboard!$D$4+1),1,0))</x:f>
      </x:c>
      <x:c r="T119" s="3" t="str">
        <x:f>IF(A119="","",IF(AND(OR(J119="Booked",J119="Lost"),ISNUMBER(K119),K119&gt;=F119,K119&lt;Dashboard!$D$4+1),1,0))</x:f>
      </x:c>
      <x:c r="U119" s="3" t="str">
        <x:f>IF(A119="","",IF(AND(ISNUMBER(I119),ISNUMBER(F119),I119&gt;=F119,I119&lt;Dashboard!$D$4+1),1,0))</x:f>
      </x:c>
      <x:c r="V119" s="3" t="str">
        <x:f>IF(A119="","",IF(M119="Yes",1,0))</x:f>
      </x:c>
      <x:c r="W119" s="3" t="str">
        <x:f>IF(A119="","",IF(AND(ISNUMBER(E119),ISNUMBER(F119),F119&gt;=E119),1,0))</x:f>
      </x:c>
      <x:c r="X119" s="3" t="str">
        <x:f>IF(A119="","",IF(AND(ISNUMBER(F119),ISNUMBER(G119),G119&gt;=F119,G119&lt;Dashboard!$D$4+1),1,0))</x:f>
      </x:c>
    </x:row>
    <x:row r="120">
      <x:c r="A120" s="13"/>
      <x:c r="B120" s="13"/>
      <x:c r="C120" s="13"/>
      <x:c r="D120" s="13"/>
      <x:c r="E120" s="14"/>
      <x:c r="F120" s="14"/>
      <x:c r="G120" s="14"/>
      <x:c r="H120" s="14"/>
      <x:c r="I120" s="14"/>
      <x:c r="J120" s="13"/>
      <x:c r="K120" s="14"/>
      <x:c r="L120" s="13"/>
      <x:c r="M120" s="13"/>
      <x:c r="N120" s="13"/>
      <x:c r="O120" s="13"/>
      <x:c r="P120" s="13"/>
      <x:c r="Q120" s="18" t="str">
        <x:f>IF(A120="","",IF(AND(ISNUMBER(E120),ISNUMBER(F120),F120&gt;=E120),(F120-E120)*24,0))</x:f>
      </x:c>
      <x:c r="R120" s="3" t="str">
        <x:f>IF(A120="","",IF(AND(X120=1,ISNUMBER(H120),H120&gt;=F120,H120&lt;=G120,H120&lt;Dashboard!$D$4+1),1,0))</x:f>
      </x:c>
      <x:c r="S120" s="3" t="str">
        <x:f>IF(A120="","",IF(AND(J120="Booked",ISNUMBER(K120),K120&gt;=F120,K120&lt;Dashboard!$D$4+1),1,0))</x:f>
      </x:c>
      <x:c r="T120" s="3" t="str">
        <x:f>IF(A120="","",IF(AND(OR(J120="Booked",J120="Lost"),ISNUMBER(K120),K120&gt;=F120,K120&lt;Dashboard!$D$4+1),1,0))</x:f>
      </x:c>
      <x:c r="U120" s="3" t="str">
        <x:f>IF(A120="","",IF(AND(ISNUMBER(I120),ISNUMBER(F120),I120&gt;=F120,I120&lt;Dashboard!$D$4+1),1,0))</x:f>
      </x:c>
      <x:c r="V120" s="3" t="str">
        <x:f>IF(A120="","",IF(M120="Yes",1,0))</x:f>
      </x:c>
      <x:c r="W120" s="3" t="str">
        <x:f>IF(A120="","",IF(AND(ISNUMBER(E120),ISNUMBER(F120),F120&gt;=E120),1,0))</x:f>
      </x:c>
      <x:c r="X120" s="3" t="str">
        <x:f>IF(A120="","",IF(AND(ISNUMBER(F120),ISNUMBER(G120),G120&gt;=F120,G120&lt;Dashboard!$D$4+1),1,0))</x:f>
      </x:c>
    </x:row>
    <x:row r="121">
      <x:c r="A121" s="13"/>
      <x:c r="B121" s="13"/>
      <x:c r="C121" s="13"/>
      <x:c r="D121" s="13"/>
      <x:c r="E121" s="14"/>
      <x:c r="F121" s="14"/>
      <x:c r="G121" s="14"/>
      <x:c r="H121" s="14"/>
      <x:c r="I121" s="14"/>
      <x:c r="J121" s="13"/>
      <x:c r="K121" s="14"/>
      <x:c r="L121" s="13"/>
      <x:c r="M121" s="13"/>
      <x:c r="N121" s="13"/>
      <x:c r="O121" s="13"/>
      <x:c r="P121" s="13"/>
      <x:c r="Q121" s="18" t="str">
        <x:f>IF(A121="","",IF(AND(ISNUMBER(E121),ISNUMBER(F121),F121&gt;=E121),(F121-E121)*24,0))</x:f>
      </x:c>
      <x:c r="R121" s="3" t="str">
        <x:f>IF(A121="","",IF(AND(X121=1,ISNUMBER(H121),H121&gt;=F121,H121&lt;=G121,H121&lt;Dashboard!$D$4+1),1,0))</x:f>
      </x:c>
      <x:c r="S121" s="3" t="str">
        <x:f>IF(A121="","",IF(AND(J121="Booked",ISNUMBER(K121),K121&gt;=F121,K121&lt;Dashboard!$D$4+1),1,0))</x:f>
      </x:c>
      <x:c r="T121" s="3" t="str">
        <x:f>IF(A121="","",IF(AND(OR(J121="Booked",J121="Lost"),ISNUMBER(K121),K121&gt;=F121,K121&lt;Dashboard!$D$4+1),1,0))</x:f>
      </x:c>
      <x:c r="U121" s="3" t="str">
        <x:f>IF(A121="","",IF(AND(ISNUMBER(I121),ISNUMBER(F121),I121&gt;=F121,I121&lt;Dashboard!$D$4+1),1,0))</x:f>
      </x:c>
      <x:c r="V121" s="3" t="str">
        <x:f>IF(A121="","",IF(M121="Yes",1,0))</x:f>
      </x:c>
      <x:c r="W121" s="3" t="str">
        <x:f>IF(A121="","",IF(AND(ISNUMBER(E121),ISNUMBER(F121),F121&gt;=E121),1,0))</x:f>
      </x:c>
      <x:c r="X121" s="3" t="str">
        <x:f>IF(A121="","",IF(AND(ISNUMBER(F121),ISNUMBER(G121),G121&gt;=F121,G121&lt;Dashboard!$D$4+1),1,0))</x:f>
      </x:c>
    </x:row>
    <x:row r="122">
      <x:c r="A122" s="13"/>
      <x:c r="B122" s="13"/>
      <x:c r="C122" s="13"/>
      <x:c r="D122" s="13"/>
      <x:c r="E122" s="14"/>
      <x:c r="F122" s="14"/>
      <x:c r="G122" s="14"/>
      <x:c r="H122" s="14"/>
      <x:c r="I122" s="14"/>
      <x:c r="J122" s="13"/>
      <x:c r="K122" s="14"/>
      <x:c r="L122" s="13"/>
      <x:c r="M122" s="13"/>
      <x:c r="N122" s="13"/>
      <x:c r="O122" s="13"/>
      <x:c r="P122" s="13"/>
      <x:c r="Q122" s="18" t="str">
        <x:f>IF(A122="","",IF(AND(ISNUMBER(E122),ISNUMBER(F122),F122&gt;=E122),(F122-E122)*24,0))</x:f>
      </x:c>
      <x:c r="R122" s="3" t="str">
        <x:f>IF(A122="","",IF(AND(X122=1,ISNUMBER(H122),H122&gt;=F122,H122&lt;=G122,H122&lt;Dashboard!$D$4+1),1,0))</x:f>
      </x:c>
      <x:c r="S122" s="3" t="str">
        <x:f>IF(A122="","",IF(AND(J122="Booked",ISNUMBER(K122),K122&gt;=F122,K122&lt;Dashboard!$D$4+1),1,0))</x:f>
      </x:c>
      <x:c r="T122" s="3" t="str">
        <x:f>IF(A122="","",IF(AND(OR(J122="Booked",J122="Lost"),ISNUMBER(K122),K122&gt;=F122,K122&lt;Dashboard!$D$4+1),1,0))</x:f>
      </x:c>
      <x:c r="U122" s="3" t="str">
        <x:f>IF(A122="","",IF(AND(ISNUMBER(I122),ISNUMBER(F122),I122&gt;=F122,I122&lt;Dashboard!$D$4+1),1,0))</x:f>
      </x:c>
      <x:c r="V122" s="3" t="str">
        <x:f>IF(A122="","",IF(M122="Yes",1,0))</x:f>
      </x:c>
      <x:c r="W122" s="3" t="str">
        <x:f>IF(A122="","",IF(AND(ISNUMBER(E122),ISNUMBER(F122),F122&gt;=E122),1,0))</x:f>
      </x:c>
      <x:c r="X122" s="3" t="str">
        <x:f>IF(A122="","",IF(AND(ISNUMBER(F122),ISNUMBER(G122),G122&gt;=F122,G122&lt;Dashboard!$D$4+1),1,0))</x:f>
      </x:c>
    </x:row>
    <x:row r="123">
      <x:c r="A123" s="13"/>
      <x:c r="B123" s="13"/>
      <x:c r="C123" s="13"/>
      <x:c r="D123" s="13"/>
      <x:c r="E123" s="14"/>
      <x:c r="F123" s="14"/>
      <x:c r="G123" s="14"/>
      <x:c r="H123" s="14"/>
      <x:c r="I123" s="14"/>
      <x:c r="J123" s="13"/>
      <x:c r="K123" s="14"/>
      <x:c r="L123" s="13"/>
      <x:c r="M123" s="13"/>
      <x:c r="N123" s="13"/>
      <x:c r="O123" s="13"/>
      <x:c r="P123" s="13"/>
      <x:c r="Q123" s="18" t="str">
        <x:f>IF(A123="","",IF(AND(ISNUMBER(E123),ISNUMBER(F123),F123&gt;=E123),(F123-E123)*24,0))</x:f>
      </x:c>
      <x:c r="R123" s="3" t="str">
        <x:f>IF(A123="","",IF(AND(X123=1,ISNUMBER(H123),H123&gt;=F123,H123&lt;=G123,H123&lt;Dashboard!$D$4+1),1,0))</x:f>
      </x:c>
      <x:c r="S123" s="3" t="str">
        <x:f>IF(A123="","",IF(AND(J123="Booked",ISNUMBER(K123),K123&gt;=F123,K123&lt;Dashboard!$D$4+1),1,0))</x:f>
      </x:c>
      <x:c r="T123" s="3" t="str">
        <x:f>IF(A123="","",IF(AND(OR(J123="Booked",J123="Lost"),ISNUMBER(K123),K123&gt;=F123,K123&lt;Dashboard!$D$4+1),1,0))</x:f>
      </x:c>
      <x:c r="U123" s="3" t="str">
        <x:f>IF(A123="","",IF(AND(ISNUMBER(I123),ISNUMBER(F123),I123&gt;=F123,I123&lt;Dashboard!$D$4+1),1,0))</x:f>
      </x:c>
      <x:c r="V123" s="3" t="str">
        <x:f>IF(A123="","",IF(M123="Yes",1,0))</x:f>
      </x:c>
      <x:c r="W123" s="3" t="str">
        <x:f>IF(A123="","",IF(AND(ISNUMBER(E123),ISNUMBER(F123),F123&gt;=E123),1,0))</x:f>
      </x:c>
      <x:c r="X123" s="3" t="str">
        <x:f>IF(A123="","",IF(AND(ISNUMBER(F123),ISNUMBER(G123),G123&gt;=F123,G123&lt;Dashboard!$D$4+1),1,0))</x:f>
      </x:c>
    </x:row>
    <x:row r="124">
      <x:c r="A124" s="13"/>
      <x:c r="B124" s="13"/>
      <x:c r="C124" s="13"/>
      <x:c r="D124" s="13"/>
      <x:c r="E124" s="14"/>
      <x:c r="F124" s="14"/>
      <x:c r="G124" s="14"/>
      <x:c r="H124" s="14"/>
      <x:c r="I124" s="14"/>
      <x:c r="J124" s="13"/>
      <x:c r="K124" s="14"/>
      <x:c r="L124" s="13"/>
      <x:c r="M124" s="13"/>
      <x:c r="N124" s="13"/>
      <x:c r="O124" s="13"/>
      <x:c r="P124" s="13"/>
      <x:c r="Q124" s="18" t="str">
        <x:f>IF(A124="","",IF(AND(ISNUMBER(E124),ISNUMBER(F124),F124&gt;=E124),(F124-E124)*24,0))</x:f>
      </x:c>
      <x:c r="R124" s="3" t="str">
        <x:f>IF(A124="","",IF(AND(X124=1,ISNUMBER(H124),H124&gt;=F124,H124&lt;=G124,H124&lt;Dashboard!$D$4+1),1,0))</x:f>
      </x:c>
      <x:c r="S124" s="3" t="str">
        <x:f>IF(A124="","",IF(AND(J124="Booked",ISNUMBER(K124),K124&gt;=F124,K124&lt;Dashboard!$D$4+1),1,0))</x:f>
      </x:c>
      <x:c r="T124" s="3" t="str">
        <x:f>IF(A124="","",IF(AND(OR(J124="Booked",J124="Lost"),ISNUMBER(K124),K124&gt;=F124,K124&lt;Dashboard!$D$4+1),1,0))</x:f>
      </x:c>
      <x:c r="U124" s="3" t="str">
        <x:f>IF(A124="","",IF(AND(ISNUMBER(I124),ISNUMBER(F124),I124&gt;=F124,I124&lt;Dashboard!$D$4+1),1,0))</x:f>
      </x:c>
      <x:c r="V124" s="3" t="str">
        <x:f>IF(A124="","",IF(M124="Yes",1,0))</x:f>
      </x:c>
      <x:c r="W124" s="3" t="str">
        <x:f>IF(A124="","",IF(AND(ISNUMBER(E124),ISNUMBER(F124),F124&gt;=E124),1,0))</x:f>
      </x:c>
      <x:c r="X124" s="3" t="str">
        <x:f>IF(A124="","",IF(AND(ISNUMBER(F124),ISNUMBER(G124),G124&gt;=F124,G124&lt;Dashboard!$D$4+1),1,0))</x:f>
      </x:c>
    </x:row>
    <x:row r="125">
      <x:c r="A125" s="13"/>
      <x:c r="B125" s="13"/>
      <x:c r="C125" s="13"/>
      <x:c r="D125" s="13"/>
      <x:c r="E125" s="14"/>
      <x:c r="F125" s="14"/>
      <x:c r="G125" s="14"/>
      <x:c r="H125" s="14"/>
      <x:c r="I125" s="14"/>
      <x:c r="J125" s="13"/>
      <x:c r="K125" s="14"/>
      <x:c r="L125" s="13"/>
      <x:c r="M125" s="13"/>
      <x:c r="N125" s="13"/>
      <x:c r="O125" s="13"/>
      <x:c r="P125" s="13"/>
      <x:c r="Q125" s="18" t="str">
        <x:f>IF(A125="","",IF(AND(ISNUMBER(E125),ISNUMBER(F125),F125&gt;=E125),(F125-E125)*24,0))</x:f>
      </x:c>
      <x:c r="R125" s="3" t="str">
        <x:f>IF(A125="","",IF(AND(X125=1,ISNUMBER(H125),H125&gt;=F125,H125&lt;=G125,H125&lt;Dashboard!$D$4+1),1,0))</x:f>
      </x:c>
      <x:c r="S125" s="3" t="str">
        <x:f>IF(A125="","",IF(AND(J125="Booked",ISNUMBER(K125),K125&gt;=F125,K125&lt;Dashboard!$D$4+1),1,0))</x:f>
      </x:c>
      <x:c r="T125" s="3" t="str">
        <x:f>IF(A125="","",IF(AND(OR(J125="Booked",J125="Lost"),ISNUMBER(K125),K125&gt;=F125,K125&lt;Dashboard!$D$4+1),1,0))</x:f>
      </x:c>
      <x:c r="U125" s="3" t="str">
        <x:f>IF(A125="","",IF(AND(ISNUMBER(I125),ISNUMBER(F125),I125&gt;=F125,I125&lt;Dashboard!$D$4+1),1,0))</x:f>
      </x:c>
      <x:c r="V125" s="3" t="str">
        <x:f>IF(A125="","",IF(M125="Yes",1,0))</x:f>
      </x:c>
      <x:c r="W125" s="3" t="str">
        <x:f>IF(A125="","",IF(AND(ISNUMBER(E125),ISNUMBER(F125),F125&gt;=E125),1,0))</x:f>
      </x:c>
      <x:c r="X125" s="3" t="str">
        <x:f>IF(A125="","",IF(AND(ISNUMBER(F125),ISNUMBER(G125),G125&gt;=F125,G125&lt;Dashboard!$D$4+1),1,0))</x:f>
      </x:c>
    </x:row>
    <x:row r="126">
      <x:c r="A126" s="13"/>
      <x:c r="B126" s="13"/>
      <x:c r="C126" s="13"/>
      <x:c r="D126" s="13"/>
      <x:c r="E126" s="14"/>
      <x:c r="F126" s="14"/>
      <x:c r="G126" s="14"/>
      <x:c r="H126" s="14"/>
      <x:c r="I126" s="14"/>
      <x:c r="J126" s="13"/>
      <x:c r="K126" s="14"/>
      <x:c r="L126" s="13"/>
      <x:c r="M126" s="13"/>
      <x:c r="N126" s="13"/>
      <x:c r="O126" s="13"/>
      <x:c r="P126" s="13"/>
      <x:c r="Q126" s="18" t="str">
        <x:f>IF(A126="","",IF(AND(ISNUMBER(E126),ISNUMBER(F126),F126&gt;=E126),(F126-E126)*24,0))</x:f>
      </x:c>
      <x:c r="R126" s="3" t="str">
        <x:f>IF(A126="","",IF(AND(X126=1,ISNUMBER(H126),H126&gt;=F126,H126&lt;=G126,H126&lt;Dashboard!$D$4+1),1,0))</x:f>
      </x:c>
      <x:c r="S126" s="3" t="str">
        <x:f>IF(A126="","",IF(AND(J126="Booked",ISNUMBER(K126),K126&gt;=F126,K126&lt;Dashboard!$D$4+1),1,0))</x:f>
      </x:c>
      <x:c r="T126" s="3" t="str">
        <x:f>IF(A126="","",IF(AND(OR(J126="Booked",J126="Lost"),ISNUMBER(K126),K126&gt;=F126,K126&lt;Dashboard!$D$4+1),1,0))</x:f>
      </x:c>
      <x:c r="U126" s="3" t="str">
        <x:f>IF(A126="","",IF(AND(ISNUMBER(I126),ISNUMBER(F126),I126&gt;=F126,I126&lt;Dashboard!$D$4+1),1,0))</x:f>
      </x:c>
      <x:c r="V126" s="3" t="str">
        <x:f>IF(A126="","",IF(M126="Yes",1,0))</x:f>
      </x:c>
      <x:c r="W126" s="3" t="str">
        <x:f>IF(A126="","",IF(AND(ISNUMBER(E126),ISNUMBER(F126),F126&gt;=E126),1,0))</x:f>
      </x:c>
      <x:c r="X126" s="3" t="str">
        <x:f>IF(A126="","",IF(AND(ISNUMBER(F126),ISNUMBER(G126),G126&gt;=F126,G126&lt;Dashboard!$D$4+1),1,0))</x:f>
      </x:c>
    </x:row>
    <x:row r="127">
      <x:c r="A127" s="13"/>
      <x:c r="B127" s="13"/>
      <x:c r="C127" s="13"/>
      <x:c r="D127" s="13"/>
      <x:c r="E127" s="14"/>
      <x:c r="F127" s="14"/>
      <x:c r="G127" s="14"/>
      <x:c r="H127" s="14"/>
      <x:c r="I127" s="14"/>
      <x:c r="J127" s="13"/>
      <x:c r="K127" s="14"/>
      <x:c r="L127" s="13"/>
      <x:c r="M127" s="13"/>
      <x:c r="N127" s="13"/>
      <x:c r="O127" s="13"/>
      <x:c r="P127" s="13"/>
      <x:c r="Q127" s="18" t="str">
        <x:f>IF(A127="","",IF(AND(ISNUMBER(E127),ISNUMBER(F127),F127&gt;=E127),(F127-E127)*24,0))</x:f>
      </x:c>
      <x:c r="R127" s="3" t="str">
        <x:f>IF(A127="","",IF(AND(X127=1,ISNUMBER(H127),H127&gt;=F127,H127&lt;=G127,H127&lt;Dashboard!$D$4+1),1,0))</x:f>
      </x:c>
      <x:c r="S127" s="3" t="str">
        <x:f>IF(A127="","",IF(AND(J127="Booked",ISNUMBER(K127),K127&gt;=F127,K127&lt;Dashboard!$D$4+1),1,0))</x:f>
      </x:c>
      <x:c r="T127" s="3" t="str">
        <x:f>IF(A127="","",IF(AND(OR(J127="Booked",J127="Lost"),ISNUMBER(K127),K127&gt;=F127,K127&lt;Dashboard!$D$4+1),1,0))</x:f>
      </x:c>
      <x:c r="U127" s="3" t="str">
        <x:f>IF(A127="","",IF(AND(ISNUMBER(I127),ISNUMBER(F127),I127&gt;=F127,I127&lt;Dashboard!$D$4+1),1,0))</x:f>
      </x:c>
      <x:c r="V127" s="3" t="str">
        <x:f>IF(A127="","",IF(M127="Yes",1,0))</x:f>
      </x:c>
      <x:c r="W127" s="3" t="str">
        <x:f>IF(A127="","",IF(AND(ISNUMBER(E127),ISNUMBER(F127),F127&gt;=E127),1,0))</x:f>
      </x:c>
      <x:c r="X127" s="3" t="str">
        <x:f>IF(A127="","",IF(AND(ISNUMBER(F127),ISNUMBER(G127),G127&gt;=F127,G127&lt;Dashboard!$D$4+1),1,0))</x:f>
      </x:c>
    </x:row>
    <x:row r="128">
      <x:c r="A128" s="13"/>
      <x:c r="B128" s="13"/>
      <x:c r="C128" s="13"/>
      <x:c r="D128" s="13"/>
      <x:c r="E128" s="14"/>
      <x:c r="F128" s="14"/>
      <x:c r="G128" s="14"/>
      <x:c r="H128" s="14"/>
      <x:c r="I128" s="14"/>
      <x:c r="J128" s="13"/>
      <x:c r="K128" s="14"/>
      <x:c r="L128" s="13"/>
      <x:c r="M128" s="13"/>
      <x:c r="N128" s="13"/>
      <x:c r="O128" s="13"/>
      <x:c r="P128" s="13"/>
      <x:c r="Q128" s="18" t="str">
        <x:f>IF(A128="","",IF(AND(ISNUMBER(E128),ISNUMBER(F128),F128&gt;=E128),(F128-E128)*24,0))</x:f>
      </x:c>
      <x:c r="R128" s="3" t="str">
        <x:f>IF(A128="","",IF(AND(X128=1,ISNUMBER(H128),H128&gt;=F128,H128&lt;=G128,H128&lt;Dashboard!$D$4+1),1,0))</x:f>
      </x:c>
      <x:c r="S128" s="3" t="str">
        <x:f>IF(A128="","",IF(AND(J128="Booked",ISNUMBER(K128),K128&gt;=F128,K128&lt;Dashboard!$D$4+1),1,0))</x:f>
      </x:c>
      <x:c r="T128" s="3" t="str">
        <x:f>IF(A128="","",IF(AND(OR(J128="Booked",J128="Lost"),ISNUMBER(K128),K128&gt;=F128,K128&lt;Dashboard!$D$4+1),1,0))</x:f>
      </x:c>
      <x:c r="U128" s="3" t="str">
        <x:f>IF(A128="","",IF(AND(ISNUMBER(I128),ISNUMBER(F128),I128&gt;=F128,I128&lt;Dashboard!$D$4+1),1,0))</x:f>
      </x:c>
      <x:c r="V128" s="3" t="str">
        <x:f>IF(A128="","",IF(M128="Yes",1,0))</x:f>
      </x:c>
      <x:c r="W128" s="3" t="str">
        <x:f>IF(A128="","",IF(AND(ISNUMBER(E128),ISNUMBER(F128),F128&gt;=E128),1,0))</x:f>
      </x:c>
      <x:c r="X128" s="3" t="str">
        <x:f>IF(A128="","",IF(AND(ISNUMBER(F128),ISNUMBER(G128),G128&gt;=F128,G128&lt;Dashboard!$D$4+1),1,0))</x:f>
      </x:c>
    </x:row>
    <x:row r="129">
      <x:c r="A129" s="13"/>
      <x:c r="B129" s="13"/>
      <x:c r="C129" s="13"/>
      <x:c r="D129" s="13"/>
      <x:c r="E129" s="14"/>
      <x:c r="F129" s="14"/>
      <x:c r="G129" s="14"/>
      <x:c r="H129" s="14"/>
      <x:c r="I129" s="14"/>
      <x:c r="J129" s="13"/>
      <x:c r="K129" s="14"/>
      <x:c r="L129" s="13"/>
      <x:c r="M129" s="13"/>
      <x:c r="N129" s="13"/>
      <x:c r="O129" s="13"/>
      <x:c r="P129" s="13"/>
      <x:c r="Q129" s="18" t="str">
        <x:f>IF(A129="","",IF(AND(ISNUMBER(E129),ISNUMBER(F129),F129&gt;=E129),(F129-E129)*24,0))</x:f>
      </x:c>
      <x:c r="R129" s="3" t="str">
        <x:f>IF(A129="","",IF(AND(X129=1,ISNUMBER(H129),H129&gt;=F129,H129&lt;=G129,H129&lt;Dashboard!$D$4+1),1,0))</x:f>
      </x:c>
      <x:c r="S129" s="3" t="str">
        <x:f>IF(A129="","",IF(AND(J129="Booked",ISNUMBER(K129),K129&gt;=F129,K129&lt;Dashboard!$D$4+1),1,0))</x:f>
      </x:c>
      <x:c r="T129" s="3" t="str">
        <x:f>IF(A129="","",IF(AND(OR(J129="Booked",J129="Lost"),ISNUMBER(K129),K129&gt;=F129,K129&lt;Dashboard!$D$4+1),1,0))</x:f>
      </x:c>
      <x:c r="U129" s="3" t="str">
        <x:f>IF(A129="","",IF(AND(ISNUMBER(I129),ISNUMBER(F129),I129&gt;=F129,I129&lt;Dashboard!$D$4+1),1,0))</x:f>
      </x:c>
      <x:c r="V129" s="3" t="str">
        <x:f>IF(A129="","",IF(M129="Yes",1,0))</x:f>
      </x:c>
      <x:c r="W129" s="3" t="str">
        <x:f>IF(A129="","",IF(AND(ISNUMBER(E129),ISNUMBER(F129),F129&gt;=E129),1,0))</x:f>
      </x:c>
      <x:c r="X129" s="3" t="str">
        <x:f>IF(A129="","",IF(AND(ISNUMBER(F129),ISNUMBER(G129),G129&gt;=F129,G129&lt;Dashboard!$D$4+1),1,0))</x:f>
      </x:c>
    </x:row>
    <x:row r="130">
      <x:c r="A130" s="13"/>
      <x:c r="B130" s="13"/>
      <x:c r="C130" s="13"/>
      <x:c r="D130" s="13"/>
      <x:c r="E130" s="14"/>
      <x:c r="F130" s="14"/>
      <x:c r="G130" s="14"/>
      <x:c r="H130" s="14"/>
      <x:c r="I130" s="14"/>
      <x:c r="J130" s="13"/>
      <x:c r="K130" s="14"/>
      <x:c r="L130" s="13"/>
      <x:c r="M130" s="13"/>
      <x:c r="N130" s="13"/>
      <x:c r="O130" s="13"/>
      <x:c r="P130" s="13"/>
      <x:c r="Q130" s="18" t="str">
        <x:f>IF(A130="","",IF(AND(ISNUMBER(E130),ISNUMBER(F130),F130&gt;=E130),(F130-E130)*24,0))</x:f>
      </x:c>
      <x:c r="R130" s="3" t="str">
        <x:f>IF(A130="","",IF(AND(X130=1,ISNUMBER(H130),H130&gt;=F130,H130&lt;=G130,H130&lt;Dashboard!$D$4+1),1,0))</x:f>
      </x:c>
      <x:c r="S130" s="3" t="str">
        <x:f>IF(A130="","",IF(AND(J130="Booked",ISNUMBER(K130),K130&gt;=F130,K130&lt;Dashboard!$D$4+1),1,0))</x:f>
      </x:c>
      <x:c r="T130" s="3" t="str">
        <x:f>IF(A130="","",IF(AND(OR(J130="Booked",J130="Lost"),ISNUMBER(K130),K130&gt;=F130,K130&lt;Dashboard!$D$4+1),1,0))</x:f>
      </x:c>
      <x:c r="U130" s="3" t="str">
        <x:f>IF(A130="","",IF(AND(ISNUMBER(I130),ISNUMBER(F130),I130&gt;=F130,I130&lt;Dashboard!$D$4+1),1,0))</x:f>
      </x:c>
      <x:c r="V130" s="3" t="str">
        <x:f>IF(A130="","",IF(M130="Yes",1,0))</x:f>
      </x:c>
      <x:c r="W130" s="3" t="str">
        <x:f>IF(A130="","",IF(AND(ISNUMBER(E130),ISNUMBER(F130),F130&gt;=E130),1,0))</x:f>
      </x:c>
      <x:c r="X130" s="3" t="str">
        <x:f>IF(A130="","",IF(AND(ISNUMBER(F130),ISNUMBER(G130),G130&gt;=F130,G130&lt;Dashboard!$D$4+1),1,0))</x:f>
      </x:c>
    </x:row>
    <x:row r="131">
      <x:c r="A131" s="13"/>
      <x:c r="B131" s="13"/>
      <x:c r="C131" s="13"/>
      <x:c r="D131" s="13"/>
      <x:c r="E131" s="14"/>
      <x:c r="F131" s="14"/>
      <x:c r="G131" s="14"/>
      <x:c r="H131" s="14"/>
      <x:c r="I131" s="14"/>
      <x:c r="J131" s="13"/>
      <x:c r="K131" s="14"/>
      <x:c r="L131" s="13"/>
      <x:c r="M131" s="13"/>
      <x:c r="N131" s="13"/>
      <x:c r="O131" s="13"/>
      <x:c r="P131" s="13"/>
      <x:c r="Q131" s="18" t="str">
        <x:f>IF(A131="","",IF(AND(ISNUMBER(E131),ISNUMBER(F131),F131&gt;=E131),(F131-E131)*24,0))</x:f>
      </x:c>
      <x:c r="R131" s="3" t="str">
        <x:f>IF(A131="","",IF(AND(X131=1,ISNUMBER(H131),H131&gt;=F131,H131&lt;=G131,H131&lt;Dashboard!$D$4+1),1,0))</x:f>
      </x:c>
      <x:c r="S131" s="3" t="str">
        <x:f>IF(A131="","",IF(AND(J131="Booked",ISNUMBER(K131),K131&gt;=F131,K131&lt;Dashboard!$D$4+1),1,0))</x:f>
      </x:c>
      <x:c r="T131" s="3" t="str">
        <x:f>IF(A131="","",IF(AND(OR(J131="Booked",J131="Lost"),ISNUMBER(K131),K131&gt;=F131,K131&lt;Dashboard!$D$4+1),1,0))</x:f>
      </x:c>
      <x:c r="U131" s="3" t="str">
        <x:f>IF(A131="","",IF(AND(ISNUMBER(I131),ISNUMBER(F131),I131&gt;=F131,I131&lt;Dashboard!$D$4+1),1,0))</x:f>
      </x:c>
      <x:c r="V131" s="3" t="str">
        <x:f>IF(A131="","",IF(M131="Yes",1,0))</x:f>
      </x:c>
      <x:c r="W131" s="3" t="str">
        <x:f>IF(A131="","",IF(AND(ISNUMBER(E131),ISNUMBER(F131),F131&gt;=E131),1,0))</x:f>
      </x:c>
      <x:c r="X131" s="3" t="str">
        <x:f>IF(A131="","",IF(AND(ISNUMBER(F131),ISNUMBER(G131),G131&gt;=F131,G131&lt;Dashboard!$D$4+1),1,0))</x:f>
      </x:c>
    </x:row>
    <x:row r="132">
      <x:c r="A132" s="13"/>
      <x:c r="B132" s="13"/>
      <x:c r="C132" s="13"/>
      <x:c r="D132" s="13"/>
      <x:c r="E132" s="14"/>
      <x:c r="F132" s="14"/>
      <x:c r="G132" s="14"/>
      <x:c r="H132" s="14"/>
      <x:c r="I132" s="14"/>
      <x:c r="J132" s="13"/>
      <x:c r="K132" s="14"/>
      <x:c r="L132" s="13"/>
      <x:c r="M132" s="13"/>
      <x:c r="N132" s="13"/>
      <x:c r="O132" s="13"/>
      <x:c r="P132" s="13"/>
      <x:c r="Q132" s="18" t="str">
        <x:f>IF(A132="","",IF(AND(ISNUMBER(E132),ISNUMBER(F132),F132&gt;=E132),(F132-E132)*24,0))</x:f>
      </x:c>
      <x:c r="R132" s="3" t="str">
        <x:f>IF(A132="","",IF(AND(X132=1,ISNUMBER(H132),H132&gt;=F132,H132&lt;=G132,H132&lt;Dashboard!$D$4+1),1,0))</x:f>
      </x:c>
      <x:c r="S132" s="3" t="str">
        <x:f>IF(A132="","",IF(AND(J132="Booked",ISNUMBER(K132),K132&gt;=F132,K132&lt;Dashboard!$D$4+1),1,0))</x:f>
      </x:c>
      <x:c r="T132" s="3" t="str">
        <x:f>IF(A132="","",IF(AND(OR(J132="Booked",J132="Lost"),ISNUMBER(K132),K132&gt;=F132,K132&lt;Dashboard!$D$4+1),1,0))</x:f>
      </x:c>
      <x:c r="U132" s="3" t="str">
        <x:f>IF(A132="","",IF(AND(ISNUMBER(I132),ISNUMBER(F132),I132&gt;=F132,I132&lt;Dashboard!$D$4+1),1,0))</x:f>
      </x:c>
      <x:c r="V132" s="3" t="str">
        <x:f>IF(A132="","",IF(M132="Yes",1,0))</x:f>
      </x:c>
      <x:c r="W132" s="3" t="str">
        <x:f>IF(A132="","",IF(AND(ISNUMBER(E132),ISNUMBER(F132),F132&gt;=E132),1,0))</x:f>
      </x:c>
      <x:c r="X132" s="3" t="str">
        <x:f>IF(A132="","",IF(AND(ISNUMBER(F132),ISNUMBER(G132),G132&gt;=F132,G132&lt;Dashboard!$D$4+1),1,0))</x:f>
      </x:c>
    </x:row>
    <x:row r="133">
      <x:c r="A133" s="13"/>
      <x:c r="B133" s="13"/>
      <x:c r="C133" s="13"/>
      <x:c r="D133" s="13"/>
      <x:c r="E133" s="14"/>
      <x:c r="F133" s="14"/>
      <x:c r="G133" s="14"/>
      <x:c r="H133" s="14"/>
      <x:c r="I133" s="14"/>
      <x:c r="J133" s="13"/>
      <x:c r="K133" s="14"/>
      <x:c r="L133" s="13"/>
      <x:c r="M133" s="13"/>
      <x:c r="N133" s="13"/>
      <x:c r="O133" s="13"/>
      <x:c r="P133" s="13"/>
      <x:c r="Q133" s="18" t="str">
        <x:f>IF(A133="","",IF(AND(ISNUMBER(E133),ISNUMBER(F133),F133&gt;=E133),(F133-E133)*24,0))</x:f>
      </x:c>
      <x:c r="R133" s="3" t="str">
        <x:f>IF(A133="","",IF(AND(X133=1,ISNUMBER(H133),H133&gt;=F133,H133&lt;=G133,H133&lt;Dashboard!$D$4+1),1,0))</x:f>
      </x:c>
      <x:c r="S133" s="3" t="str">
        <x:f>IF(A133="","",IF(AND(J133="Booked",ISNUMBER(K133),K133&gt;=F133,K133&lt;Dashboard!$D$4+1),1,0))</x:f>
      </x:c>
      <x:c r="T133" s="3" t="str">
        <x:f>IF(A133="","",IF(AND(OR(J133="Booked",J133="Lost"),ISNUMBER(K133),K133&gt;=F133,K133&lt;Dashboard!$D$4+1),1,0))</x:f>
      </x:c>
      <x:c r="U133" s="3" t="str">
        <x:f>IF(A133="","",IF(AND(ISNUMBER(I133),ISNUMBER(F133),I133&gt;=F133,I133&lt;Dashboard!$D$4+1),1,0))</x:f>
      </x:c>
      <x:c r="V133" s="3" t="str">
        <x:f>IF(A133="","",IF(M133="Yes",1,0))</x:f>
      </x:c>
      <x:c r="W133" s="3" t="str">
        <x:f>IF(A133="","",IF(AND(ISNUMBER(E133),ISNUMBER(F133),F133&gt;=E133),1,0))</x:f>
      </x:c>
      <x:c r="X133" s="3" t="str">
        <x:f>IF(A133="","",IF(AND(ISNUMBER(F133),ISNUMBER(G133),G133&gt;=F133,G133&lt;Dashboard!$D$4+1),1,0))</x:f>
      </x:c>
    </x:row>
    <x:row r="134">
      <x:c r="A134" s="13"/>
      <x:c r="B134" s="13"/>
      <x:c r="C134" s="13"/>
      <x:c r="D134" s="13"/>
      <x:c r="E134" s="14"/>
      <x:c r="F134" s="14"/>
      <x:c r="G134" s="14"/>
      <x:c r="H134" s="14"/>
      <x:c r="I134" s="14"/>
      <x:c r="J134" s="13"/>
      <x:c r="K134" s="14"/>
      <x:c r="L134" s="13"/>
      <x:c r="M134" s="13"/>
      <x:c r="N134" s="13"/>
      <x:c r="O134" s="13"/>
      <x:c r="P134" s="13"/>
      <x:c r="Q134" s="18" t="str">
        <x:f>IF(A134="","",IF(AND(ISNUMBER(E134),ISNUMBER(F134),F134&gt;=E134),(F134-E134)*24,0))</x:f>
      </x:c>
      <x:c r="R134" s="3" t="str">
        <x:f>IF(A134="","",IF(AND(X134=1,ISNUMBER(H134),H134&gt;=F134,H134&lt;=G134,H134&lt;Dashboard!$D$4+1),1,0))</x:f>
      </x:c>
      <x:c r="S134" s="3" t="str">
        <x:f>IF(A134="","",IF(AND(J134="Booked",ISNUMBER(K134),K134&gt;=F134,K134&lt;Dashboard!$D$4+1),1,0))</x:f>
      </x:c>
      <x:c r="T134" s="3" t="str">
        <x:f>IF(A134="","",IF(AND(OR(J134="Booked",J134="Lost"),ISNUMBER(K134),K134&gt;=F134,K134&lt;Dashboard!$D$4+1),1,0))</x:f>
      </x:c>
      <x:c r="U134" s="3" t="str">
        <x:f>IF(A134="","",IF(AND(ISNUMBER(I134),ISNUMBER(F134),I134&gt;=F134,I134&lt;Dashboard!$D$4+1),1,0))</x:f>
      </x:c>
      <x:c r="V134" s="3" t="str">
        <x:f>IF(A134="","",IF(M134="Yes",1,0))</x:f>
      </x:c>
      <x:c r="W134" s="3" t="str">
        <x:f>IF(A134="","",IF(AND(ISNUMBER(E134),ISNUMBER(F134),F134&gt;=E134),1,0))</x:f>
      </x:c>
      <x:c r="X134" s="3" t="str">
        <x:f>IF(A134="","",IF(AND(ISNUMBER(F134),ISNUMBER(G134),G134&gt;=F134,G134&lt;Dashboard!$D$4+1),1,0))</x:f>
      </x:c>
    </x:row>
    <x:row r="135">
      <x:c r="A135" s="13"/>
      <x:c r="B135" s="13"/>
      <x:c r="C135" s="13"/>
      <x:c r="D135" s="13"/>
      <x:c r="E135" s="14"/>
      <x:c r="F135" s="14"/>
      <x:c r="G135" s="14"/>
      <x:c r="H135" s="14"/>
      <x:c r="I135" s="14"/>
      <x:c r="J135" s="13"/>
      <x:c r="K135" s="14"/>
      <x:c r="L135" s="13"/>
      <x:c r="M135" s="13"/>
      <x:c r="N135" s="13"/>
      <x:c r="O135" s="13"/>
      <x:c r="P135" s="13"/>
      <x:c r="Q135" s="18" t="str">
        <x:f>IF(A135="","",IF(AND(ISNUMBER(E135),ISNUMBER(F135),F135&gt;=E135),(F135-E135)*24,0))</x:f>
      </x:c>
      <x:c r="R135" s="3" t="str">
        <x:f>IF(A135="","",IF(AND(X135=1,ISNUMBER(H135),H135&gt;=F135,H135&lt;=G135,H135&lt;Dashboard!$D$4+1),1,0))</x:f>
      </x:c>
      <x:c r="S135" s="3" t="str">
        <x:f>IF(A135="","",IF(AND(J135="Booked",ISNUMBER(K135),K135&gt;=F135,K135&lt;Dashboard!$D$4+1),1,0))</x:f>
      </x:c>
      <x:c r="T135" s="3" t="str">
        <x:f>IF(A135="","",IF(AND(OR(J135="Booked",J135="Lost"),ISNUMBER(K135),K135&gt;=F135,K135&lt;Dashboard!$D$4+1),1,0))</x:f>
      </x:c>
      <x:c r="U135" s="3" t="str">
        <x:f>IF(A135="","",IF(AND(ISNUMBER(I135),ISNUMBER(F135),I135&gt;=F135,I135&lt;Dashboard!$D$4+1),1,0))</x:f>
      </x:c>
      <x:c r="V135" s="3" t="str">
        <x:f>IF(A135="","",IF(M135="Yes",1,0))</x:f>
      </x:c>
      <x:c r="W135" s="3" t="str">
        <x:f>IF(A135="","",IF(AND(ISNUMBER(E135),ISNUMBER(F135),F135&gt;=E135),1,0))</x:f>
      </x:c>
      <x:c r="X135" s="3" t="str">
        <x:f>IF(A135="","",IF(AND(ISNUMBER(F135),ISNUMBER(G135),G135&gt;=F135,G135&lt;Dashboard!$D$4+1),1,0))</x:f>
      </x:c>
    </x:row>
    <x:row r="136">
      <x:c r="A136" s="13"/>
      <x:c r="B136" s="13"/>
      <x:c r="C136" s="13"/>
      <x:c r="D136" s="13"/>
      <x:c r="E136" s="14"/>
      <x:c r="F136" s="14"/>
      <x:c r="G136" s="14"/>
      <x:c r="H136" s="14"/>
      <x:c r="I136" s="14"/>
      <x:c r="J136" s="13"/>
      <x:c r="K136" s="14"/>
      <x:c r="L136" s="13"/>
      <x:c r="M136" s="13"/>
      <x:c r="N136" s="13"/>
      <x:c r="O136" s="13"/>
      <x:c r="P136" s="13"/>
      <x:c r="Q136" s="18" t="str">
        <x:f>IF(A136="","",IF(AND(ISNUMBER(E136),ISNUMBER(F136),F136&gt;=E136),(F136-E136)*24,0))</x:f>
      </x:c>
      <x:c r="R136" s="3" t="str">
        <x:f>IF(A136="","",IF(AND(X136=1,ISNUMBER(H136),H136&gt;=F136,H136&lt;=G136,H136&lt;Dashboard!$D$4+1),1,0))</x:f>
      </x:c>
      <x:c r="S136" s="3" t="str">
        <x:f>IF(A136="","",IF(AND(J136="Booked",ISNUMBER(K136),K136&gt;=F136,K136&lt;Dashboard!$D$4+1),1,0))</x:f>
      </x:c>
      <x:c r="T136" s="3" t="str">
        <x:f>IF(A136="","",IF(AND(OR(J136="Booked",J136="Lost"),ISNUMBER(K136),K136&gt;=F136,K136&lt;Dashboard!$D$4+1),1,0))</x:f>
      </x:c>
      <x:c r="U136" s="3" t="str">
        <x:f>IF(A136="","",IF(AND(ISNUMBER(I136),ISNUMBER(F136),I136&gt;=F136,I136&lt;Dashboard!$D$4+1),1,0))</x:f>
      </x:c>
      <x:c r="V136" s="3" t="str">
        <x:f>IF(A136="","",IF(M136="Yes",1,0))</x:f>
      </x:c>
      <x:c r="W136" s="3" t="str">
        <x:f>IF(A136="","",IF(AND(ISNUMBER(E136),ISNUMBER(F136),F136&gt;=E136),1,0))</x:f>
      </x:c>
      <x:c r="X136" s="3" t="str">
        <x:f>IF(A136="","",IF(AND(ISNUMBER(F136),ISNUMBER(G136),G136&gt;=F136,G136&lt;Dashboard!$D$4+1),1,0))</x:f>
      </x:c>
    </x:row>
    <x:row r="137">
      <x:c r="A137" s="13"/>
      <x:c r="B137" s="13"/>
      <x:c r="C137" s="13"/>
      <x:c r="D137" s="13"/>
      <x:c r="E137" s="14"/>
      <x:c r="F137" s="14"/>
      <x:c r="G137" s="14"/>
      <x:c r="H137" s="14"/>
      <x:c r="I137" s="14"/>
      <x:c r="J137" s="13"/>
      <x:c r="K137" s="14"/>
      <x:c r="L137" s="13"/>
      <x:c r="M137" s="13"/>
      <x:c r="N137" s="13"/>
      <x:c r="O137" s="13"/>
      <x:c r="P137" s="13"/>
      <x:c r="Q137" s="18" t="str">
        <x:f>IF(A137="","",IF(AND(ISNUMBER(E137),ISNUMBER(F137),F137&gt;=E137),(F137-E137)*24,0))</x:f>
      </x:c>
      <x:c r="R137" s="3" t="str">
        <x:f>IF(A137="","",IF(AND(X137=1,ISNUMBER(H137),H137&gt;=F137,H137&lt;=G137,H137&lt;Dashboard!$D$4+1),1,0))</x:f>
      </x:c>
      <x:c r="S137" s="3" t="str">
        <x:f>IF(A137="","",IF(AND(J137="Booked",ISNUMBER(K137),K137&gt;=F137,K137&lt;Dashboard!$D$4+1),1,0))</x:f>
      </x:c>
      <x:c r="T137" s="3" t="str">
        <x:f>IF(A137="","",IF(AND(OR(J137="Booked",J137="Lost"),ISNUMBER(K137),K137&gt;=F137,K137&lt;Dashboard!$D$4+1),1,0))</x:f>
      </x:c>
      <x:c r="U137" s="3" t="str">
        <x:f>IF(A137="","",IF(AND(ISNUMBER(I137),ISNUMBER(F137),I137&gt;=F137,I137&lt;Dashboard!$D$4+1),1,0))</x:f>
      </x:c>
      <x:c r="V137" s="3" t="str">
        <x:f>IF(A137="","",IF(M137="Yes",1,0))</x:f>
      </x:c>
      <x:c r="W137" s="3" t="str">
        <x:f>IF(A137="","",IF(AND(ISNUMBER(E137),ISNUMBER(F137),F137&gt;=E137),1,0))</x:f>
      </x:c>
      <x:c r="X137" s="3" t="str">
        <x:f>IF(A137="","",IF(AND(ISNUMBER(F137),ISNUMBER(G137),G137&gt;=F137,G137&lt;Dashboard!$D$4+1),1,0))</x:f>
      </x:c>
    </x:row>
    <x:row r="138">
      <x:c r="A138" s="13"/>
      <x:c r="B138" s="13"/>
      <x:c r="C138" s="13"/>
      <x:c r="D138" s="13"/>
      <x:c r="E138" s="14"/>
      <x:c r="F138" s="14"/>
      <x:c r="G138" s="14"/>
      <x:c r="H138" s="14"/>
      <x:c r="I138" s="14"/>
      <x:c r="J138" s="13"/>
      <x:c r="K138" s="14"/>
      <x:c r="L138" s="13"/>
      <x:c r="M138" s="13"/>
      <x:c r="N138" s="13"/>
      <x:c r="O138" s="13"/>
      <x:c r="P138" s="13"/>
      <x:c r="Q138" s="18" t="str">
        <x:f>IF(A138="","",IF(AND(ISNUMBER(E138),ISNUMBER(F138),F138&gt;=E138),(F138-E138)*24,0))</x:f>
      </x:c>
      <x:c r="R138" s="3" t="str">
        <x:f>IF(A138="","",IF(AND(X138=1,ISNUMBER(H138),H138&gt;=F138,H138&lt;=G138,H138&lt;Dashboard!$D$4+1),1,0))</x:f>
      </x:c>
      <x:c r="S138" s="3" t="str">
        <x:f>IF(A138="","",IF(AND(J138="Booked",ISNUMBER(K138),K138&gt;=F138,K138&lt;Dashboard!$D$4+1),1,0))</x:f>
      </x:c>
      <x:c r="T138" s="3" t="str">
        <x:f>IF(A138="","",IF(AND(OR(J138="Booked",J138="Lost"),ISNUMBER(K138),K138&gt;=F138,K138&lt;Dashboard!$D$4+1),1,0))</x:f>
      </x:c>
      <x:c r="U138" s="3" t="str">
        <x:f>IF(A138="","",IF(AND(ISNUMBER(I138),ISNUMBER(F138),I138&gt;=F138,I138&lt;Dashboard!$D$4+1),1,0))</x:f>
      </x:c>
      <x:c r="V138" s="3" t="str">
        <x:f>IF(A138="","",IF(M138="Yes",1,0))</x:f>
      </x:c>
      <x:c r="W138" s="3" t="str">
        <x:f>IF(A138="","",IF(AND(ISNUMBER(E138),ISNUMBER(F138),F138&gt;=E138),1,0))</x:f>
      </x:c>
      <x:c r="X138" s="3" t="str">
        <x:f>IF(A138="","",IF(AND(ISNUMBER(F138),ISNUMBER(G138),G138&gt;=F138,G138&lt;Dashboard!$D$4+1),1,0))</x:f>
      </x:c>
    </x:row>
    <x:row r="139">
      <x:c r="A139" s="13"/>
      <x:c r="B139" s="13"/>
      <x:c r="C139" s="13"/>
      <x:c r="D139" s="13"/>
      <x:c r="E139" s="14"/>
      <x:c r="F139" s="14"/>
      <x:c r="G139" s="14"/>
      <x:c r="H139" s="14"/>
      <x:c r="I139" s="14"/>
      <x:c r="J139" s="13"/>
      <x:c r="K139" s="14"/>
      <x:c r="L139" s="13"/>
      <x:c r="M139" s="13"/>
      <x:c r="N139" s="13"/>
      <x:c r="O139" s="13"/>
      <x:c r="P139" s="13"/>
      <x:c r="Q139" s="18" t="str">
        <x:f>IF(A139="","",IF(AND(ISNUMBER(E139),ISNUMBER(F139),F139&gt;=E139),(F139-E139)*24,0))</x:f>
      </x:c>
      <x:c r="R139" s="3" t="str">
        <x:f>IF(A139="","",IF(AND(X139=1,ISNUMBER(H139),H139&gt;=F139,H139&lt;=G139,H139&lt;Dashboard!$D$4+1),1,0))</x:f>
      </x:c>
      <x:c r="S139" s="3" t="str">
        <x:f>IF(A139="","",IF(AND(J139="Booked",ISNUMBER(K139),K139&gt;=F139,K139&lt;Dashboard!$D$4+1),1,0))</x:f>
      </x:c>
      <x:c r="T139" s="3" t="str">
        <x:f>IF(A139="","",IF(AND(OR(J139="Booked",J139="Lost"),ISNUMBER(K139),K139&gt;=F139,K139&lt;Dashboard!$D$4+1),1,0))</x:f>
      </x:c>
      <x:c r="U139" s="3" t="str">
        <x:f>IF(A139="","",IF(AND(ISNUMBER(I139),ISNUMBER(F139),I139&gt;=F139,I139&lt;Dashboard!$D$4+1),1,0))</x:f>
      </x:c>
      <x:c r="V139" s="3" t="str">
        <x:f>IF(A139="","",IF(M139="Yes",1,0))</x:f>
      </x:c>
      <x:c r="W139" s="3" t="str">
        <x:f>IF(A139="","",IF(AND(ISNUMBER(E139),ISNUMBER(F139),F139&gt;=E139),1,0))</x:f>
      </x:c>
      <x:c r="X139" s="3" t="str">
        <x:f>IF(A139="","",IF(AND(ISNUMBER(F139),ISNUMBER(G139),G139&gt;=F139,G139&lt;Dashboard!$D$4+1),1,0))</x:f>
      </x:c>
    </x:row>
    <x:row r="140">
      <x:c r="A140" s="13"/>
      <x:c r="B140" s="13"/>
      <x:c r="C140" s="13"/>
      <x:c r="D140" s="13"/>
      <x:c r="E140" s="14"/>
      <x:c r="F140" s="14"/>
      <x:c r="G140" s="14"/>
      <x:c r="H140" s="14"/>
      <x:c r="I140" s="14"/>
      <x:c r="J140" s="13"/>
      <x:c r="K140" s="14"/>
      <x:c r="L140" s="13"/>
      <x:c r="M140" s="13"/>
      <x:c r="N140" s="13"/>
      <x:c r="O140" s="13"/>
      <x:c r="P140" s="13"/>
      <x:c r="Q140" s="18" t="str">
        <x:f>IF(A140="","",IF(AND(ISNUMBER(E140),ISNUMBER(F140),F140&gt;=E140),(F140-E140)*24,0))</x:f>
      </x:c>
      <x:c r="R140" s="3" t="str">
        <x:f>IF(A140="","",IF(AND(X140=1,ISNUMBER(H140),H140&gt;=F140,H140&lt;=G140,H140&lt;Dashboard!$D$4+1),1,0))</x:f>
      </x:c>
      <x:c r="S140" s="3" t="str">
        <x:f>IF(A140="","",IF(AND(J140="Booked",ISNUMBER(K140),K140&gt;=F140,K140&lt;Dashboard!$D$4+1),1,0))</x:f>
      </x:c>
      <x:c r="T140" s="3" t="str">
        <x:f>IF(A140="","",IF(AND(OR(J140="Booked",J140="Lost"),ISNUMBER(K140),K140&gt;=F140,K140&lt;Dashboard!$D$4+1),1,0))</x:f>
      </x:c>
      <x:c r="U140" s="3" t="str">
        <x:f>IF(A140="","",IF(AND(ISNUMBER(I140),ISNUMBER(F140),I140&gt;=F140,I140&lt;Dashboard!$D$4+1),1,0))</x:f>
      </x:c>
      <x:c r="V140" s="3" t="str">
        <x:f>IF(A140="","",IF(M140="Yes",1,0))</x:f>
      </x:c>
      <x:c r="W140" s="3" t="str">
        <x:f>IF(A140="","",IF(AND(ISNUMBER(E140),ISNUMBER(F140),F140&gt;=E140),1,0))</x:f>
      </x:c>
      <x:c r="X140" s="3" t="str">
        <x:f>IF(A140="","",IF(AND(ISNUMBER(F140),ISNUMBER(G140),G140&gt;=F140,G140&lt;Dashboard!$D$4+1),1,0))</x:f>
      </x:c>
    </x:row>
    <x:row r="141">
      <x:c r="A141" s="13"/>
      <x:c r="B141" s="13"/>
      <x:c r="C141" s="13"/>
      <x:c r="D141" s="13"/>
      <x:c r="E141" s="14"/>
      <x:c r="F141" s="14"/>
      <x:c r="G141" s="14"/>
      <x:c r="H141" s="14"/>
      <x:c r="I141" s="14"/>
      <x:c r="J141" s="13"/>
      <x:c r="K141" s="14"/>
      <x:c r="L141" s="13"/>
      <x:c r="M141" s="13"/>
      <x:c r="N141" s="13"/>
      <x:c r="O141" s="13"/>
      <x:c r="P141" s="13"/>
      <x:c r="Q141" s="18" t="str">
        <x:f>IF(A141="","",IF(AND(ISNUMBER(E141),ISNUMBER(F141),F141&gt;=E141),(F141-E141)*24,0))</x:f>
      </x:c>
      <x:c r="R141" s="3" t="str">
        <x:f>IF(A141="","",IF(AND(X141=1,ISNUMBER(H141),H141&gt;=F141,H141&lt;=G141,H141&lt;Dashboard!$D$4+1),1,0))</x:f>
      </x:c>
      <x:c r="S141" s="3" t="str">
        <x:f>IF(A141="","",IF(AND(J141="Booked",ISNUMBER(K141),K141&gt;=F141,K141&lt;Dashboard!$D$4+1),1,0))</x:f>
      </x:c>
      <x:c r="T141" s="3" t="str">
        <x:f>IF(A141="","",IF(AND(OR(J141="Booked",J141="Lost"),ISNUMBER(K141),K141&gt;=F141,K141&lt;Dashboard!$D$4+1),1,0))</x:f>
      </x:c>
      <x:c r="U141" s="3" t="str">
        <x:f>IF(A141="","",IF(AND(ISNUMBER(I141),ISNUMBER(F141),I141&gt;=F141,I141&lt;Dashboard!$D$4+1),1,0))</x:f>
      </x:c>
      <x:c r="V141" s="3" t="str">
        <x:f>IF(A141="","",IF(M141="Yes",1,0))</x:f>
      </x:c>
      <x:c r="W141" s="3" t="str">
        <x:f>IF(A141="","",IF(AND(ISNUMBER(E141),ISNUMBER(F141),F141&gt;=E141),1,0))</x:f>
      </x:c>
      <x:c r="X141" s="3" t="str">
        <x:f>IF(A141="","",IF(AND(ISNUMBER(F141),ISNUMBER(G141),G141&gt;=F141,G141&lt;Dashboard!$D$4+1),1,0))</x:f>
      </x:c>
    </x:row>
    <x:row r="142">
      <x:c r="A142" s="13"/>
      <x:c r="B142" s="13"/>
      <x:c r="C142" s="13"/>
      <x:c r="D142" s="13"/>
      <x:c r="E142" s="14"/>
      <x:c r="F142" s="14"/>
      <x:c r="G142" s="14"/>
      <x:c r="H142" s="14"/>
      <x:c r="I142" s="14"/>
      <x:c r="J142" s="13"/>
      <x:c r="K142" s="14"/>
      <x:c r="L142" s="13"/>
      <x:c r="M142" s="13"/>
      <x:c r="N142" s="13"/>
      <x:c r="O142" s="13"/>
      <x:c r="P142" s="13"/>
      <x:c r="Q142" s="18" t="str">
        <x:f>IF(A142="","",IF(AND(ISNUMBER(E142),ISNUMBER(F142),F142&gt;=E142),(F142-E142)*24,0))</x:f>
      </x:c>
      <x:c r="R142" s="3" t="str">
        <x:f>IF(A142="","",IF(AND(X142=1,ISNUMBER(H142),H142&gt;=F142,H142&lt;=G142,H142&lt;Dashboard!$D$4+1),1,0))</x:f>
      </x:c>
      <x:c r="S142" s="3" t="str">
        <x:f>IF(A142="","",IF(AND(J142="Booked",ISNUMBER(K142),K142&gt;=F142,K142&lt;Dashboard!$D$4+1),1,0))</x:f>
      </x:c>
      <x:c r="T142" s="3" t="str">
        <x:f>IF(A142="","",IF(AND(OR(J142="Booked",J142="Lost"),ISNUMBER(K142),K142&gt;=F142,K142&lt;Dashboard!$D$4+1),1,0))</x:f>
      </x:c>
      <x:c r="U142" s="3" t="str">
        <x:f>IF(A142="","",IF(AND(ISNUMBER(I142),ISNUMBER(F142),I142&gt;=F142,I142&lt;Dashboard!$D$4+1),1,0))</x:f>
      </x:c>
      <x:c r="V142" s="3" t="str">
        <x:f>IF(A142="","",IF(M142="Yes",1,0))</x:f>
      </x:c>
      <x:c r="W142" s="3" t="str">
        <x:f>IF(A142="","",IF(AND(ISNUMBER(E142),ISNUMBER(F142),F142&gt;=E142),1,0))</x:f>
      </x:c>
      <x:c r="X142" s="3" t="str">
        <x:f>IF(A142="","",IF(AND(ISNUMBER(F142),ISNUMBER(G142),G142&gt;=F142,G142&lt;Dashboard!$D$4+1),1,0))</x:f>
      </x:c>
    </x:row>
    <x:row r="143">
      <x:c r="A143" s="13"/>
      <x:c r="B143" s="13"/>
      <x:c r="C143" s="13"/>
      <x:c r="D143" s="13"/>
      <x:c r="E143" s="14"/>
      <x:c r="F143" s="14"/>
      <x:c r="G143" s="14"/>
      <x:c r="H143" s="14"/>
      <x:c r="I143" s="14"/>
      <x:c r="J143" s="13"/>
      <x:c r="K143" s="14"/>
      <x:c r="L143" s="13"/>
      <x:c r="M143" s="13"/>
      <x:c r="N143" s="13"/>
      <x:c r="O143" s="13"/>
      <x:c r="P143" s="13"/>
      <x:c r="Q143" s="18" t="str">
        <x:f>IF(A143="","",IF(AND(ISNUMBER(E143),ISNUMBER(F143),F143&gt;=E143),(F143-E143)*24,0))</x:f>
      </x:c>
      <x:c r="R143" s="3" t="str">
        <x:f>IF(A143="","",IF(AND(X143=1,ISNUMBER(H143),H143&gt;=F143,H143&lt;=G143,H143&lt;Dashboard!$D$4+1),1,0))</x:f>
      </x:c>
      <x:c r="S143" s="3" t="str">
        <x:f>IF(A143="","",IF(AND(J143="Booked",ISNUMBER(K143),K143&gt;=F143,K143&lt;Dashboard!$D$4+1),1,0))</x:f>
      </x:c>
      <x:c r="T143" s="3" t="str">
        <x:f>IF(A143="","",IF(AND(OR(J143="Booked",J143="Lost"),ISNUMBER(K143),K143&gt;=F143,K143&lt;Dashboard!$D$4+1),1,0))</x:f>
      </x:c>
      <x:c r="U143" s="3" t="str">
        <x:f>IF(A143="","",IF(AND(ISNUMBER(I143),ISNUMBER(F143),I143&gt;=F143,I143&lt;Dashboard!$D$4+1),1,0))</x:f>
      </x:c>
      <x:c r="V143" s="3" t="str">
        <x:f>IF(A143="","",IF(M143="Yes",1,0))</x:f>
      </x:c>
      <x:c r="W143" s="3" t="str">
        <x:f>IF(A143="","",IF(AND(ISNUMBER(E143),ISNUMBER(F143),F143&gt;=E143),1,0))</x:f>
      </x:c>
      <x:c r="X143" s="3" t="str">
        <x:f>IF(A143="","",IF(AND(ISNUMBER(F143),ISNUMBER(G143),G143&gt;=F143,G143&lt;Dashboard!$D$4+1),1,0))</x:f>
      </x:c>
    </x:row>
    <x:row r="144">
      <x:c r="A144" s="13"/>
      <x:c r="B144" s="13"/>
      <x:c r="C144" s="13"/>
      <x:c r="D144" s="13"/>
      <x:c r="E144" s="14"/>
      <x:c r="F144" s="14"/>
      <x:c r="G144" s="14"/>
      <x:c r="H144" s="14"/>
      <x:c r="I144" s="14"/>
      <x:c r="J144" s="13"/>
      <x:c r="K144" s="14"/>
      <x:c r="L144" s="13"/>
      <x:c r="M144" s="13"/>
      <x:c r="N144" s="13"/>
      <x:c r="O144" s="13"/>
      <x:c r="P144" s="13"/>
      <x:c r="Q144" s="18" t="str">
        <x:f>IF(A144="","",IF(AND(ISNUMBER(E144),ISNUMBER(F144),F144&gt;=E144),(F144-E144)*24,0))</x:f>
      </x:c>
      <x:c r="R144" s="3" t="str">
        <x:f>IF(A144="","",IF(AND(X144=1,ISNUMBER(H144),H144&gt;=F144,H144&lt;=G144,H144&lt;Dashboard!$D$4+1),1,0))</x:f>
      </x:c>
      <x:c r="S144" s="3" t="str">
        <x:f>IF(A144="","",IF(AND(J144="Booked",ISNUMBER(K144),K144&gt;=F144,K144&lt;Dashboard!$D$4+1),1,0))</x:f>
      </x:c>
      <x:c r="T144" s="3" t="str">
        <x:f>IF(A144="","",IF(AND(OR(J144="Booked",J144="Lost"),ISNUMBER(K144),K144&gt;=F144,K144&lt;Dashboard!$D$4+1),1,0))</x:f>
      </x:c>
      <x:c r="U144" s="3" t="str">
        <x:f>IF(A144="","",IF(AND(ISNUMBER(I144),ISNUMBER(F144),I144&gt;=F144,I144&lt;Dashboard!$D$4+1),1,0))</x:f>
      </x:c>
      <x:c r="V144" s="3" t="str">
        <x:f>IF(A144="","",IF(M144="Yes",1,0))</x:f>
      </x:c>
      <x:c r="W144" s="3" t="str">
        <x:f>IF(A144="","",IF(AND(ISNUMBER(E144),ISNUMBER(F144),F144&gt;=E144),1,0))</x:f>
      </x:c>
      <x:c r="X144" s="3" t="str">
        <x:f>IF(A144="","",IF(AND(ISNUMBER(F144),ISNUMBER(G144),G144&gt;=F144,G144&lt;Dashboard!$D$4+1),1,0))</x:f>
      </x:c>
    </x:row>
    <x:row r="145">
      <x:c r="A145" s="13"/>
      <x:c r="B145" s="13"/>
      <x:c r="C145" s="13"/>
      <x:c r="D145" s="13"/>
      <x:c r="E145" s="14"/>
      <x:c r="F145" s="14"/>
      <x:c r="G145" s="14"/>
      <x:c r="H145" s="14"/>
      <x:c r="I145" s="14"/>
      <x:c r="J145" s="13"/>
      <x:c r="K145" s="14"/>
      <x:c r="L145" s="13"/>
      <x:c r="M145" s="13"/>
      <x:c r="N145" s="13"/>
      <x:c r="O145" s="13"/>
      <x:c r="P145" s="13"/>
      <x:c r="Q145" s="18" t="str">
        <x:f>IF(A145="","",IF(AND(ISNUMBER(E145),ISNUMBER(F145),F145&gt;=E145),(F145-E145)*24,0))</x:f>
      </x:c>
      <x:c r="R145" s="3" t="str">
        <x:f>IF(A145="","",IF(AND(X145=1,ISNUMBER(H145),H145&gt;=F145,H145&lt;=G145,H145&lt;Dashboard!$D$4+1),1,0))</x:f>
      </x:c>
      <x:c r="S145" s="3" t="str">
        <x:f>IF(A145="","",IF(AND(J145="Booked",ISNUMBER(K145),K145&gt;=F145,K145&lt;Dashboard!$D$4+1),1,0))</x:f>
      </x:c>
      <x:c r="T145" s="3" t="str">
        <x:f>IF(A145="","",IF(AND(OR(J145="Booked",J145="Lost"),ISNUMBER(K145),K145&gt;=F145,K145&lt;Dashboard!$D$4+1),1,0))</x:f>
      </x:c>
      <x:c r="U145" s="3" t="str">
        <x:f>IF(A145="","",IF(AND(ISNUMBER(I145),ISNUMBER(F145),I145&gt;=F145,I145&lt;Dashboard!$D$4+1),1,0))</x:f>
      </x:c>
      <x:c r="V145" s="3" t="str">
        <x:f>IF(A145="","",IF(M145="Yes",1,0))</x:f>
      </x:c>
      <x:c r="W145" s="3" t="str">
        <x:f>IF(A145="","",IF(AND(ISNUMBER(E145),ISNUMBER(F145),F145&gt;=E145),1,0))</x:f>
      </x:c>
      <x:c r="X145" s="3" t="str">
        <x:f>IF(A145="","",IF(AND(ISNUMBER(F145),ISNUMBER(G145),G145&gt;=F145,G145&lt;Dashboard!$D$4+1),1,0))</x:f>
      </x:c>
    </x:row>
    <x:row r="146">
      <x:c r="A146" s="13"/>
      <x:c r="B146" s="13"/>
      <x:c r="C146" s="13"/>
      <x:c r="D146" s="13"/>
      <x:c r="E146" s="14"/>
      <x:c r="F146" s="14"/>
      <x:c r="G146" s="14"/>
      <x:c r="H146" s="14"/>
      <x:c r="I146" s="14"/>
      <x:c r="J146" s="13"/>
      <x:c r="K146" s="14"/>
      <x:c r="L146" s="13"/>
      <x:c r="M146" s="13"/>
      <x:c r="N146" s="13"/>
      <x:c r="O146" s="13"/>
      <x:c r="P146" s="13"/>
      <x:c r="Q146" s="18" t="str">
        <x:f>IF(A146="","",IF(AND(ISNUMBER(E146),ISNUMBER(F146),F146&gt;=E146),(F146-E146)*24,0))</x:f>
      </x:c>
      <x:c r="R146" s="3" t="str">
        <x:f>IF(A146="","",IF(AND(X146=1,ISNUMBER(H146),H146&gt;=F146,H146&lt;=G146,H146&lt;Dashboard!$D$4+1),1,0))</x:f>
      </x:c>
      <x:c r="S146" s="3" t="str">
        <x:f>IF(A146="","",IF(AND(J146="Booked",ISNUMBER(K146),K146&gt;=F146,K146&lt;Dashboard!$D$4+1),1,0))</x:f>
      </x:c>
      <x:c r="T146" s="3" t="str">
        <x:f>IF(A146="","",IF(AND(OR(J146="Booked",J146="Lost"),ISNUMBER(K146),K146&gt;=F146,K146&lt;Dashboard!$D$4+1),1,0))</x:f>
      </x:c>
      <x:c r="U146" s="3" t="str">
        <x:f>IF(A146="","",IF(AND(ISNUMBER(I146),ISNUMBER(F146),I146&gt;=F146,I146&lt;Dashboard!$D$4+1),1,0))</x:f>
      </x:c>
      <x:c r="V146" s="3" t="str">
        <x:f>IF(A146="","",IF(M146="Yes",1,0))</x:f>
      </x:c>
      <x:c r="W146" s="3" t="str">
        <x:f>IF(A146="","",IF(AND(ISNUMBER(E146),ISNUMBER(F146),F146&gt;=E146),1,0))</x:f>
      </x:c>
      <x:c r="X146" s="3" t="str">
        <x:f>IF(A146="","",IF(AND(ISNUMBER(F146),ISNUMBER(G146),G146&gt;=F146,G146&lt;Dashboard!$D$4+1),1,0))</x:f>
      </x:c>
    </x:row>
    <x:row r="147">
      <x:c r="A147" s="13"/>
      <x:c r="B147" s="13"/>
      <x:c r="C147" s="13"/>
      <x:c r="D147" s="13"/>
      <x:c r="E147" s="14"/>
      <x:c r="F147" s="14"/>
      <x:c r="G147" s="14"/>
      <x:c r="H147" s="14"/>
      <x:c r="I147" s="14"/>
      <x:c r="J147" s="13"/>
      <x:c r="K147" s="14"/>
      <x:c r="L147" s="13"/>
      <x:c r="M147" s="13"/>
      <x:c r="N147" s="13"/>
      <x:c r="O147" s="13"/>
      <x:c r="P147" s="13"/>
      <x:c r="Q147" s="18" t="str">
        <x:f>IF(A147="","",IF(AND(ISNUMBER(E147),ISNUMBER(F147),F147&gt;=E147),(F147-E147)*24,0))</x:f>
      </x:c>
      <x:c r="R147" s="3" t="str">
        <x:f>IF(A147="","",IF(AND(X147=1,ISNUMBER(H147),H147&gt;=F147,H147&lt;=G147,H147&lt;Dashboard!$D$4+1),1,0))</x:f>
      </x:c>
      <x:c r="S147" s="3" t="str">
        <x:f>IF(A147="","",IF(AND(J147="Booked",ISNUMBER(K147),K147&gt;=F147,K147&lt;Dashboard!$D$4+1),1,0))</x:f>
      </x:c>
      <x:c r="T147" s="3" t="str">
        <x:f>IF(A147="","",IF(AND(OR(J147="Booked",J147="Lost"),ISNUMBER(K147),K147&gt;=F147,K147&lt;Dashboard!$D$4+1),1,0))</x:f>
      </x:c>
      <x:c r="U147" s="3" t="str">
        <x:f>IF(A147="","",IF(AND(ISNUMBER(I147),ISNUMBER(F147),I147&gt;=F147,I147&lt;Dashboard!$D$4+1),1,0))</x:f>
      </x:c>
      <x:c r="V147" s="3" t="str">
        <x:f>IF(A147="","",IF(M147="Yes",1,0))</x:f>
      </x:c>
      <x:c r="W147" s="3" t="str">
        <x:f>IF(A147="","",IF(AND(ISNUMBER(E147),ISNUMBER(F147),F147&gt;=E147),1,0))</x:f>
      </x:c>
      <x:c r="X147" s="3" t="str">
        <x:f>IF(A147="","",IF(AND(ISNUMBER(F147),ISNUMBER(G147),G147&gt;=F147,G147&lt;Dashboard!$D$4+1),1,0))</x:f>
      </x:c>
    </x:row>
    <x:row r="148">
      <x:c r="A148" s="13"/>
      <x:c r="B148" s="13"/>
      <x:c r="C148" s="13"/>
      <x:c r="D148" s="13"/>
      <x:c r="E148" s="14"/>
      <x:c r="F148" s="14"/>
      <x:c r="G148" s="14"/>
      <x:c r="H148" s="14"/>
      <x:c r="I148" s="14"/>
      <x:c r="J148" s="13"/>
      <x:c r="K148" s="14"/>
      <x:c r="L148" s="13"/>
      <x:c r="M148" s="13"/>
      <x:c r="N148" s="13"/>
      <x:c r="O148" s="13"/>
      <x:c r="P148" s="13"/>
      <x:c r="Q148" s="18" t="str">
        <x:f>IF(A148="","",IF(AND(ISNUMBER(E148),ISNUMBER(F148),F148&gt;=E148),(F148-E148)*24,0))</x:f>
      </x:c>
      <x:c r="R148" s="3" t="str">
        <x:f>IF(A148="","",IF(AND(X148=1,ISNUMBER(H148),H148&gt;=F148,H148&lt;=G148,H148&lt;Dashboard!$D$4+1),1,0))</x:f>
      </x:c>
      <x:c r="S148" s="3" t="str">
        <x:f>IF(A148="","",IF(AND(J148="Booked",ISNUMBER(K148),K148&gt;=F148,K148&lt;Dashboard!$D$4+1),1,0))</x:f>
      </x:c>
      <x:c r="T148" s="3" t="str">
        <x:f>IF(A148="","",IF(AND(OR(J148="Booked",J148="Lost"),ISNUMBER(K148),K148&gt;=F148,K148&lt;Dashboard!$D$4+1),1,0))</x:f>
      </x:c>
      <x:c r="U148" s="3" t="str">
        <x:f>IF(A148="","",IF(AND(ISNUMBER(I148),ISNUMBER(F148),I148&gt;=F148,I148&lt;Dashboard!$D$4+1),1,0))</x:f>
      </x:c>
      <x:c r="V148" s="3" t="str">
        <x:f>IF(A148="","",IF(M148="Yes",1,0))</x:f>
      </x:c>
      <x:c r="W148" s="3" t="str">
        <x:f>IF(A148="","",IF(AND(ISNUMBER(E148),ISNUMBER(F148),F148&gt;=E148),1,0))</x:f>
      </x:c>
      <x:c r="X148" s="3" t="str">
        <x:f>IF(A148="","",IF(AND(ISNUMBER(F148),ISNUMBER(G148),G148&gt;=F148,G148&lt;Dashboard!$D$4+1),1,0))</x:f>
      </x:c>
    </x:row>
    <x:row r="149">
      <x:c r="A149" s="13"/>
      <x:c r="B149" s="13"/>
      <x:c r="C149" s="13"/>
      <x:c r="D149" s="13"/>
      <x:c r="E149" s="14"/>
      <x:c r="F149" s="14"/>
      <x:c r="G149" s="14"/>
      <x:c r="H149" s="14"/>
      <x:c r="I149" s="14"/>
      <x:c r="J149" s="13"/>
      <x:c r="K149" s="14"/>
      <x:c r="L149" s="13"/>
      <x:c r="M149" s="13"/>
      <x:c r="N149" s="13"/>
      <x:c r="O149" s="13"/>
      <x:c r="P149" s="13"/>
      <x:c r="Q149" s="18" t="str">
        <x:f>IF(A149="","",IF(AND(ISNUMBER(E149),ISNUMBER(F149),F149&gt;=E149),(F149-E149)*24,0))</x:f>
      </x:c>
      <x:c r="R149" s="3" t="str">
        <x:f>IF(A149="","",IF(AND(X149=1,ISNUMBER(H149),H149&gt;=F149,H149&lt;=G149,H149&lt;Dashboard!$D$4+1),1,0))</x:f>
      </x:c>
      <x:c r="S149" s="3" t="str">
        <x:f>IF(A149="","",IF(AND(J149="Booked",ISNUMBER(K149),K149&gt;=F149,K149&lt;Dashboard!$D$4+1),1,0))</x:f>
      </x:c>
      <x:c r="T149" s="3" t="str">
        <x:f>IF(A149="","",IF(AND(OR(J149="Booked",J149="Lost"),ISNUMBER(K149),K149&gt;=F149,K149&lt;Dashboard!$D$4+1),1,0))</x:f>
      </x:c>
      <x:c r="U149" s="3" t="str">
        <x:f>IF(A149="","",IF(AND(ISNUMBER(I149),ISNUMBER(F149),I149&gt;=F149,I149&lt;Dashboard!$D$4+1),1,0))</x:f>
      </x:c>
      <x:c r="V149" s="3" t="str">
        <x:f>IF(A149="","",IF(M149="Yes",1,0))</x:f>
      </x:c>
      <x:c r="W149" s="3" t="str">
        <x:f>IF(A149="","",IF(AND(ISNUMBER(E149),ISNUMBER(F149),F149&gt;=E149),1,0))</x:f>
      </x:c>
      <x:c r="X149" s="3" t="str">
        <x:f>IF(A149="","",IF(AND(ISNUMBER(F149),ISNUMBER(G149),G149&gt;=F149,G149&lt;Dashboard!$D$4+1),1,0))</x:f>
      </x:c>
    </x:row>
    <x:row r="150">
      <x:c r="A150" s="13"/>
      <x:c r="B150" s="13"/>
      <x:c r="C150" s="13"/>
      <x:c r="D150" s="13"/>
      <x:c r="E150" s="14"/>
      <x:c r="F150" s="14"/>
      <x:c r="G150" s="14"/>
      <x:c r="H150" s="14"/>
      <x:c r="I150" s="14"/>
      <x:c r="J150" s="13"/>
      <x:c r="K150" s="14"/>
      <x:c r="L150" s="13"/>
      <x:c r="M150" s="13"/>
      <x:c r="N150" s="13"/>
      <x:c r="O150" s="13"/>
      <x:c r="P150" s="13"/>
      <x:c r="Q150" s="18" t="str">
        <x:f>IF(A150="","",IF(AND(ISNUMBER(E150),ISNUMBER(F150),F150&gt;=E150),(F150-E150)*24,0))</x:f>
      </x:c>
      <x:c r="R150" s="3" t="str">
        <x:f>IF(A150="","",IF(AND(X150=1,ISNUMBER(H150),H150&gt;=F150,H150&lt;=G150,H150&lt;Dashboard!$D$4+1),1,0))</x:f>
      </x:c>
      <x:c r="S150" s="3" t="str">
        <x:f>IF(A150="","",IF(AND(J150="Booked",ISNUMBER(K150),K150&gt;=F150,K150&lt;Dashboard!$D$4+1),1,0))</x:f>
      </x:c>
      <x:c r="T150" s="3" t="str">
        <x:f>IF(A150="","",IF(AND(OR(J150="Booked",J150="Lost"),ISNUMBER(K150),K150&gt;=F150,K150&lt;Dashboard!$D$4+1),1,0))</x:f>
      </x:c>
      <x:c r="U150" s="3" t="str">
        <x:f>IF(A150="","",IF(AND(ISNUMBER(I150),ISNUMBER(F150),I150&gt;=F150,I150&lt;Dashboard!$D$4+1),1,0))</x:f>
      </x:c>
      <x:c r="V150" s="3" t="str">
        <x:f>IF(A150="","",IF(M150="Yes",1,0))</x:f>
      </x:c>
      <x:c r="W150" s="3" t="str">
        <x:f>IF(A150="","",IF(AND(ISNUMBER(E150),ISNUMBER(F150),F150&gt;=E150),1,0))</x:f>
      </x:c>
      <x:c r="X150" s="3" t="str">
        <x:f>IF(A150="","",IF(AND(ISNUMBER(F150),ISNUMBER(G150),G150&gt;=F150,G150&lt;Dashboard!$D$4+1),1,0))</x:f>
      </x:c>
    </x:row>
    <x:row r="151">
      <x:c r="A151" s="13"/>
      <x:c r="B151" s="13"/>
      <x:c r="C151" s="13"/>
      <x:c r="D151" s="13"/>
      <x:c r="E151" s="14"/>
      <x:c r="F151" s="14"/>
      <x:c r="G151" s="14"/>
      <x:c r="H151" s="14"/>
      <x:c r="I151" s="14"/>
      <x:c r="J151" s="13"/>
      <x:c r="K151" s="14"/>
      <x:c r="L151" s="13"/>
      <x:c r="M151" s="13"/>
      <x:c r="N151" s="13"/>
      <x:c r="O151" s="13"/>
      <x:c r="P151" s="13"/>
      <x:c r="Q151" s="18" t="str">
        <x:f>IF(A151="","",IF(AND(ISNUMBER(E151),ISNUMBER(F151),F151&gt;=E151),(F151-E151)*24,0))</x:f>
      </x:c>
      <x:c r="R151" s="3" t="str">
        <x:f>IF(A151="","",IF(AND(X151=1,ISNUMBER(H151),H151&gt;=F151,H151&lt;=G151,H151&lt;Dashboard!$D$4+1),1,0))</x:f>
      </x:c>
      <x:c r="S151" s="3" t="str">
        <x:f>IF(A151="","",IF(AND(J151="Booked",ISNUMBER(K151),K151&gt;=F151,K151&lt;Dashboard!$D$4+1),1,0))</x:f>
      </x:c>
      <x:c r="T151" s="3" t="str">
        <x:f>IF(A151="","",IF(AND(OR(J151="Booked",J151="Lost"),ISNUMBER(K151),K151&gt;=F151,K151&lt;Dashboard!$D$4+1),1,0))</x:f>
      </x:c>
      <x:c r="U151" s="3" t="str">
        <x:f>IF(A151="","",IF(AND(ISNUMBER(I151),ISNUMBER(F151),I151&gt;=F151,I151&lt;Dashboard!$D$4+1),1,0))</x:f>
      </x:c>
      <x:c r="V151" s="3" t="str">
        <x:f>IF(A151="","",IF(M151="Yes",1,0))</x:f>
      </x:c>
      <x:c r="W151" s="3" t="str">
        <x:f>IF(A151="","",IF(AND(ISNUMBER(E151),ISNUMBER(F151),F151&gt;=E151),1,0))</x:f>
      </x:c>
      <x:c r="X151" s="3" t="str">
        <x:f>IF(A151="","",IF(AND(ISNUMBER(F151),ISNUMBER(G151),G151&gt;=F151,G151&lt;Dashboard!$D$4+1),1,0))</x:f>
      </x:c>
    </x:row>
    <x:row r="152">
      <x:c r="A152" s="13"/>
      <x:c r="B152" s="13"/>
      <x:c r="C152" s="13"/>
      <x:c r="D152" s="13"/>
      <x:c r="E152" s="14"/>
      <x:c r="F152" s="14"/>
      <x:c r="G152" s="14"/>
      <x:c r="H152" s="14"/>
      <x:c r="I152" s="14"/>
      <x:c r="J152" s="13"/>
      <x:c r="K152" s="14"/>
      <x:c r="L152" s="13"/>
      <x:c r="M152" s="13"/>
      <x:c r="N152" s="13"/>
      <x:c r="O152" s="13"/>
      <x:c r="P152" s="13"/>
      <x:c r="Q152" s="18" t="str">
        <x:f>IF(A152="","",IF(AND(ISNUMBER(E152),ISNUMBER(F152),F152&gt;=E152),(F152-E152)*24,0))</x:f>
      </x:c>
      <x:c r="R152" s="3" t="str">
        <x:f>IF(A152="","",IF(AND(X152=1,ISNUMBER(H152),H152&gt;=F152,H152&lt;=G152,H152&lt;Dashboard!$D$4+1),1,0))</x:f>
      </x:c>
      <x:c r="S152" s="3" t="str">
        <x:f>IF(A152="","",IF(AND(J152="Booked",ISNUMBER(K152),K152&gt;=F152,K152&lt;Dashboard!$D$4+1),1,0))</x:f>
      </x:c>
      <x:c r="T152" s="3" t="str">
        <x:f>IF(A152="","",IF(AND(OR(J152="Booked",J152="Lost"),ISNUMBER(K152),K152&gt;=F152,K152&lt;Dashboard!$D$4+1),1,0))</x:f>
      </x:c>
      <x:c r="U152" s="3" t="str">
        <x:f>IF(A152="","",IF(AND(ISNUMBER(I152),ISNUMBER(F152),I152&gt;=F152,I152&lt;Dashboard!$D$4+1),1,0))</x:f>
      </x:c>
      <x:c r="V152" s="3" t="str">
        <x:f>IF(A152="","",IF(M152="Yes",1,0))</x:f>
      </x:c>
      <x:c r="W152" s="3" t="str">
        <x:f>IF(A152="","",IF(AND(ISNUMBER(E152),ISNUMBER(F152),F152&gt;=E152),1,0))</x:f>
      </x:c>
      <x:c r="X152" s="3" t="str">
        <x:f>IF(A152="","",IF(AND(ISNUMBER(F152),ISNUMBER(G152),G152&gt;=F152,G152&lt;Dashboard!$D$4+1),1,0))</x:f>
      </x:c>
    </x:row>
    <x:row r="153">
      <x:c r="A153" s="13"/>
      <x:c r="B153" s="13"/>
      <x:c r="C153" s="13"/>
      <x:c r="D153" s="13"/>
      <x:c r="E153" s="14"/>
      <x:c r="F153" s="14"/>
      <x:c r="G153" s="14"/>
      <x:c r="H153" s="14"/>
      <x:c r="I153" s="14"/>
      <x:c r="J153" s="13"/>
      <x:c r="K153" s="14"/>
      <x:c r="L153" s="13"/>
      <x:c r="M153" s="13"/>
      <x:c r="N153" s="13"/>
      <x:c r="O153" s="13"/>
      <x:c r="P153" s="13"/>
      <x:c r="Q153" s="18" t="str">
        <x:f>IF(A153="","",IF(AND(ISNUMBER(E153),ISNUMBER(F153),F153&gt;=E153),(F153-E153)*24,0))</x:f>
      </x:c>
      <x:c r="R153" s="3" t="str">
        <x:f>IF(A153="","",IF(AND(X153=1,ISNUMBER(H153),H153&gt;=F153,H153&lt;=G153,H153&lt;Dashboard!$D$4+1),1,0))</x:f>
      </x:c>
      <x:c r="S153" s="3" t="str">
        <x:f>IF(A153="","",IF(AND(J153="Booked",ISNUMBER(K153),K153&gt;=F153,K153&lt;Dashboard!$D$4+1),1,0))</x:f>
      </x:c>
      <x:c r="T153" s="3" t="str">
        <x:f>IF(A153="","",IF(AND(OR(J153="Booked",J153="Lost"),ISNUMBER(K153),K153&gt;=F153,K153&lt;Dashboard!$D$4+1),1,0))</x:f>
      </x:c>
      <x:c r="U153" s="3" t="str">
        <x:f>IF(A153="","",IF(AND(ISNUMBER(I153),ISNUMBER(F153),I153&gt;=F153,I153&lt;Dashboard!$D$4+1),1,0))</x:f>
      </x:c>
      <x:c r="V153" s="3" t="str">
        <x:f>IF(A153="","",IF(M153="Yes",1,0))</x:f>
      </x:c>
      <x:c r="W153" s="3" t="str">
        <x:f>IF(A153="","",IF(AND(ISNUMBER(E153),ISNUMBER(F153),F153&gt;=E153),1,0))</x:f>
      </x:c>
      <x:c r="X153" s="3" t="str">
        <x:f>IF(A153="","",IF(AND(ISNUMBER(F153),ISNUMBER(G153),G153&gt;=F153,G153&lt;Dashboard!$D$4+1),1,0))</x:f>
      </x:c>
    </x:row>
    <x:row r="154">
      <x:c r="A154" s="13"/>
      <x:c r="B154" s="13"/>
      <x:c r="C154" s="13"/>
      <x:c r="D154" s="13"/>
      <x:c r="E154" s="14"/>
      <x:c r="F154" s="14"/>
      <x:c r="G154" s="14"/>
      <x:c r="H154" s="14"/>
      <x:c r="I154" s="14"/>
      <x:c r="J154" s="13"/>
      <x:c r="K154" s="14"/>
      <x:c r="L154" s="13"/>
      <x:c r="M154" s="13"/>
      <x:c r="N154" s="13"/>
      <x:c r="O154" s="13"/>
      <x:c r="P154" s="13"/>
      <x:c r="Q154" s="18" t="str">
        <x:f>IF(A154="","",IF(AND(ISNUMBER(E154),ISNUMBER(F154),F154&gt;=E154),(F154-E154)*24,0))</x:f>
      </x:c>
      <x:c r="R154" s="3" t="str">
        <x:f>IF(A154="","",IF(AND(X154=1,ISNUMBER(H154),H154&gt;=F154,H154&lt;=G154,H154&lt;Dashboard!$D$4+1),1,0))</x:f>
      </x:c>
      <x:c r="S154" s="3" t="str">
        <x:f>IF(A154="","",IF(AND(J154="Booked",ISNUMBER(K154),K154&gt;=F154,K154&lt;Dashboard!$D$4+1),1,0))</x:f>
      </x:c>
      <x:c r="T154" s="3" t="str">
        <x:f>IF(A154="","",IF(AND(OR(J154="Booked",J154="Lost"),ISNUMBER(K154),K154&gt;=F154,K154&lt;Dashboard!$D$4+1),1,0))</x:f>
      </x:c>
      <x:c r="U154" s="3" t="str">
        <x:f>IF(A154="","",IF(AND(ISNUMBER(I154),ISNUMBER(F154),I154&gt;=F154,I154&lt;Dashboard!$D$4+1),1,0))</x:f>
      </x:c>
      <x:c r="V154" s="3" t="str">
        <x:f>IF(A154="","",IF(M154="Yes",1,0))</x:f>
      </x:c>
      <x:c r="W154" s="3" t="str">
        <x:f>IF(A154="","",IF(AND(ISNUMBER(E154),ISNUMBER(F154),F154&gt;=E154),1,0))</x:f>
      </x:c>
      <x:c r="X154" s="3" t="str">
        <x:f>IF(A154="","",IF(AND(ISNUMBER(F154),ISNUMBER(G154),G154&gt;=F154,G154&lt;Dashboard!$D$4+1),1,0))</x:f>
      </x:c>
    </x:row>
    <x:row r="155">
      <x:c r="A155" s="13"/>
      <x:c r="B155" s="13"/>
      <x:c r="C155" s="13"/>
      <x:c r="D155" s="13"/>
      <x:c r="E155" s="14"/>
      <x:c r="F155" s="14"/>
      <x:c r="G155" s="14"/>
      <x:c r="H155" s="14"/>
      <x:c r="I155" s="14"/>
      <x:c r="J155" s="13"/>
      <x:c r="K155" s="14"/>
      <x:c r="L155" s="13"/>
      <x:c r="M155" s="13"/>
      <x:c r="N155" s="13"/>
      <x:c r="O155" s="13"/>
      <x:c r="P155" s="13"/>
      <x:c r="Q155" s="18" t="str">
        <x:f>IF(A155="","",IF(AND(ISNUMBER(E155),ISNUMBER(F155),F155&gt;=E155),(F155-E155)*24,0))</x:f>
      </x:c>
      <x:c r="R155" s="3" t="str">
        <x:f>IF(A155="","",IF(AND(X155=1,ISNUMBER(H155),H155&gt;=F155,H155&lt;=G155,H155&lt;Dashboard!$D$4+1),1,0))</x:f>
      </x:c>
      <x:c r="S155" s="3" t="str">
        <x:f>IF(A155="","",IF(AND(J155="Booked",ISNUMBER(K155),K155&gt;=F155,K155&lt;Dashboard!$D$4+1),1,0))</x:f>
      </x:c>
      <x:c r="T155" s="3" t="str">
        <x:f>IF(A155="","",IF(AND(OR(J155="Booked",J155="Lost"),ISNUMBER(K155),K155&gt;=F155,K155&lt;Dashboard!$D$4+1),1,0))</x:f>
      </x:c>
      <x:c r="U155" s="3" t="str">
        <x:f>IF(A155="","",IF(AND(ISNUMBER(I155),ISNUMBER(F155),I155&gt;=F155,I155&lt;Dashboard!$D$4+1),1,0))</x:f>
      </x:c>
      <x:c r="V155" s="3" t="str">
        <x:f>IF(A155="","",IF(M155="Yes",1,0))</x:f>
      </x:c>
      <x:c r="W155" s="3" t="str">
        <x:f>IF(A155="","",IF(AND(ISNUMBER(E155),ISNUMBER(F155),F155&gt;=E155),1,0))</x:f>
      </x:c>
      <x:c r="X155" s="3" t="str">
        <x:f>IF(A155="","",IF(AND(ISNUMBER(F155),ISNUMBER(G155),G155&gt;=F155,G155&lt;Dashboard!$D$4+1),1,0))</x:f>
      </x:c>
    </x:row>
    <x:row r="156">
      <x:c r="A156" s="13"/>
      <x:c r="B156" s="13"/>
      <x:c r="C156" s="13"/>
      <x:c r="D156" s="13"/>
      <x:c r="E156" s="14"/>
      <x:c r="F156" s="14"/>
      <x:c r="G156" s="14"/>
      <x:c r="H156" s="14"/>
      <x:c r="I156" s="14"/>
      <x:c r="J156" s="13"/>
      <x:c r="K156" s="14"/>
      <x:c r="L156" s="13"/>
      <x:c r="M156" s="13"/>
      <x:c r="N156" s="13"/>
      <x:c r="O156" s="13"/>
      <x:c r="P156" s="13"/>
      <x:c r="Q156" s="18" t="str">
        <x:f>IF(A156="","",IF(AND(ISNUMBER(E156),ISNUMBER(F156),F156&gt;=E156),(F156-E156)*24,0))</x:f>
      </x:c>
      <x:c r="R156" s="3" t="str">
        <x:f>IF(A156="","",IF(AND(X156=1,ISNUMBER(H156),H156&gt;=F156,H156&lt;=G156,H156&lt;Dashboard!$D$4+1),1,0))</x:f>
      </x:c>
      <x:c r="S156" s="3" t="str">
        <x:f>IF(A156="","",IF(AND(J156="Booked",ISNUMBER(K156),K156&gt;=F156,K156&lt;Dashboard!$D$4+1),1,0))</x:f>
      </x:c>
      <x:c r="T156" s="3" t="str">
        <x:f>IF(A156="","",IF(AND(OR(J156="Booked",J156="Lost"),ISNUMBER(K156),K156&gt;=F156,K156&lt;Dashboard!$D$4+1),1,0))</x:f>
      </x:c>
      <x:c r="U156" s="3" t="str">
        <x:f>IF(A156="","",IF(AND(ISNUMBER(I156),ISNUMBER(F156),I156&gt;=F156,I156&lt;Dashboard!$D$4+1),1,0))</x:f>
      </x:c>
      <x:c r="V156" s="3" t="str">
        <x:f>IF(A156="","",IF(M156="Yes",1,0))</x:f>
      </x:c>
      <x:c r="W156" s="3" t="str">
        <x:f>IF(A156="","",IF(AND(ISNUMBER(E156),ISNUMBER(F156),F156&gt;=E156),1,0))</x:f>
      </x:c>
      <x:c r="X156" s="3" t="str">
        <x:f>IF(A156="","",IF(AND(ISNUMBER(F156),ISNUMBER(G156),G156&gt;=F156,G156&lt;Dashboard!$D$4+1),1,0))</x:f>
      </x:c>
    </x:row>
    <x:row r="157">
      <x:c r="A157" s="13"/>
      <x:c r="B157" s="13"/>
      <x:c r="C157" s="13"/>
      <x:c r="D157" s="13"/>
      <x:c r="E157" s="14"/>
      <x:c r="F157" s="14"/>
      <x:c r="G157" s="14"/>
      <x:c r="H157" s="14"/>
      <x:c r="I157" s="14"/>
      <x:c r="J157" s="13"/>
      <x:c r="K157" s="14"/>
      <x:c r="L157" s="13"/>
      <x:c r="M157" s="13"/>
      <x:c r="N157" s="13"/>
      <x:c r="O157" s="13"/>
      <x:c r="P157" s="13"/>
      <x:c r="Q157" s="18" t="str">
        <x:f>IF(A157="","",IF(AND(ISNUMBER(E157),ISNUMBER(F157),F157&gt;=E157),(F157-E157)*24,0))</x:f>
      </x:c>
      <x:c r="R157" s="3" t="str">
        <x:f>IF(A157="","",IF(AND(X157=1,ISNUMBER(H157),H157&gt;=F157,H157&lt;=G157,H157&lt;Dashboard!$D$4+1),1,0))</x:f>
      </x:c>
      <x:c r="S157" s="3" t="str">
        <x:f>IF(A157="","",IF(AND(J157="Booked",ISNUMBER(K157),K157&gt;=F157,K157&lt;Dashboard!$D$4+1),1,0))</x:f>
      </x:c>
      <x:c r="T157" s="3" t="str">
        <x:f>IF(A157="","",IF(AND(OR(J157="Booked",J157="Lost"),ISNUMBER(K157),K157&gt;=F157,K157&lt;Dashboard!$D$4+1),1,0))</x:f>
      </x:c>
      <x:c r="U157" s="3" t="str">
        <x:f>IF(A157="","",IF(AND(ISNUMBER(I157),ISNUMBER(F157),I157&gt;=F157,I157&lt;Dashboard!$D$4+1),1,0))</x:f>
      </x:c>
      <x:c r="V157" s="3" t="str">
        <x:f>IF(A157="","",IF(M157="Yes",1,0))</x:f>
      </x:c>
      <x:c r="W157" s="3" t="str">
        <x:f>IF(A157="","",IF(AND(ISNUMBER(E157),ISNUMBER(F157),F157&gt;=E157),1,0))</x:f>
      </x:c>
      <x:c r="X157" s="3" t="str">
        <x:f>IF(A157="","",IF(AND(ISNUMBER(F157),ISNUMBER(G157),G157&gt;=F157,G157&lt;Dashboard!$D$4+1),1,0))</x:f>
      </x:c>
    </x:row>
    <x:row r="158">
      <x:c r="A158" s="13"/>
      <x:c r="B158" s="13"/>
      <x:c r="C158" s="13"/>
      <x:c r="D158" s="13"/>
      <x:c r="E158" s="14"/>
      <x:c r="F158" s="14"/>
      <x:c r="G158" s="14"/>
      <x:c r="H158" s="14"/>
      <x:c r="I158" s="14"/>
      <x:c r="J158" s="13"/>
      <x:c r="K158" s="14"/>
      <x:c r="L158" s="13"/>
      <x:c r="M158" s="13"/>
      <x:c r="N158" s="13"/>
      <x:c r="O158" s="13"/>
      <x:c r="P158" s="13"/>
      <x:c r="Q158" s="18" t="str">
        <x:f>IF(A158="","",IF(AND(ISNUMBER(E158),ISNUMBER(F158),F158&gt;=E158),(F158-E158)*24,0))</x:f>
      </x:c>
      <x:c r="R158" s="3" t="str">
        <x:f>IF(A158="","",IF(AND(X158=1,ISNUMBER(H158),H158&gt;=F158,H158&lt;=G158,H158&lt;Dashboard!$D$4+1),1,0))</x:f>
      </x:c>
      <x:c r="S158" s="3" t="str">
        <x:f>IF(A158="","",IF(AND(J158="Booked",ISNUMBER(K158),K158&gt;=F158,K158&lt;Dashboard!$D$4+1),1,0))</x:f>
      </x:c>
      <x:c r="T158" s="3" t="str">
        <x:f>IF(A158="","",IF(AND(OR(J158="Booked",J158="Lost"),ISNUMBER(K158),K158&gt;=F158,K158&lt;Dashboard!$D$4+1),1,0))</x:f>
      </x:c>
      <x:c r="U158" s="3" t="str">
        <x:f>IF(A158="","",IF(AND(ISNUMBER(I158),ISNUMBER(F158),I158&gt;=F158,I158&lt;Dashboard!$D$4+1),1,0))</x:f>
      </x:c>
      <x:c r="V158" s="3" t="str">
        <x:f>IF(A158="","",IF(M158="Yes",1,0))</x:f>
      </x:c>
      <x:c r="W158" s="3" t="str">
        <x:f>IF(A158="","",IF(AND(ISNUMBER(E158),ISNUMBER(F158),F158&gt;=E158),1,0))</x:f>
      </x:c>
      <x:c r="X158" s="3" t="str">
        <x:f>IF(A158="","",IF(AND(ISNUMBER(F158),ISNUMBER(G158),G158&gt;=F158,G158&lt;Dashboard!$D$4+1),1,0))</x:f>
      </x:c>
    </x:row>
    <x:row r="159">
      <x:c r="A159" s="13"/>
      <x:c r="B159" s="13"/>
      <x:c r="C159" s="13"/>
      <x:c r="D159" s="13"/>
      <x:c r="E159" s="14"/>
      <x:c r="F159" s="14"/>
      <x:c r="G159" s="14"/>
      <x:c r="H159" s="14"/>
      <x:c r="I159" s="14"/>
      <x:c r="J159" s="13"/>
      <x:c r="K159" s="14"/>
      <x:c r="L159" s="13"/>
      <x:c r="M159" s="13"/>
      <x:c r="N159" s="13"/>
      <x:c r="O159" s="13"/>
      <x:c r="P159" s="13"/>
      <x:c r="Q159" s="18" t="str">
        <x:f>IF(A159="","",IF(AND(ISNUMBER(E159),ISNUMBER(F159),F159&gt;=E159),(F159-E159)*24,0))</x:f>
      </x:c>
      <x:c r="R159" s="3" t="str">
        <x:f>IF(A159="","",IF(AND(X159=1,ISNUMBER(H159),H159&gt;=F159,H159&lt;=G159,H159&lt;Dashboard!$D$4+1),1,0))</x:f>
      </x:c>
      <x:c r="S159" s="3" t="str">
        <x:f>IF(A159="","",IF(AND(J159="Booked",ISNUMBER(K159),K159&gt;=F159,K159&lt;Dashboard!$D$4+1),1,0))</x:f>
      </x:c>
      <x:c r="T159" s="3" t="str">
        <x:f>IF(A159="","",IF(AND(OR(J159="Booked",J159="Lost"),ISNUMBER(K159),K159&gt;=F159,K159&lt;Dashboard!$D$4+1),1,0))</x:f>
      </x:c>
      <x:c r="U159" s="3" t="str">
        <x:f>IF(A159="","",IF(AND(ISNUMBER(I159),ISNUMBER(F159),I159&gt;=F159,I159&lt;Dashboard!$D$4+1),1,0))</x:f>
      </x:c>
      <x:c r="V159" s="3" t="str">
        <x:f>IF(A159="","",IF(M159="Yes",1,0))</x:f>
      </x:c>
      <x:c r="W159" s="3" t="str">
        <x:f>IF(A159="","",IF(AND(ISNUMBER(E159),ISNUMBER(F159),F159&gt;=E159),1,0))</x:f>
      </x:c>
      <x:c r="X159" s="3" t="str">
        <x:f>IF(A159="","",IF(AND(ISNUMBER(F159),ISNUMBER(G159),G159&gt;=F159,G159&lt;Dashboard!$D$4+1),1,0))</x:f>
      </x:c>
    </x:row>
    <x:row r="160">
      <x:c r="A160" s="13"/>
      <x:c r="B160" s="13"/>
      <x:c r="C160" s="13"/>
      <x:c r="D160" s="13"/>
      <x:c r="E160" s="14"/>
      <x:c r="F160" s="14"/>
      <x:c r="G160" s="14"/>
      <x:c r="H160" s="14"/>
      <x:c r="I160" s="14"/>
      <x:c r="J160" s="13"/>
      <x:c r="K160" s="14"/>
      <x:c r="L160" s="13"/>
      <x:c r="M160" s="13"/>
      <x:c r="N160" s="13"/>
      <x:c r="O160" s="13"/>
      <x:c r="P160" s="13"/>
      <x:c r="Q160" s="18" t="str">
        <x:f>IF(A160="","",IF(AND(ISNUMBER(E160),ISNUMBER(F160),F160&gt;=E160),(F160-E160)*24,0))</x:f>
      </x:c>
      <x:c r="R160" s="3" t="str">
        <x:f>IF(A160="","",IF(AND(X160=1,ISNUMBER(H160),H160&gt;=F160,H160&lt;=G160,H160&lt;Dashboard!$D$4+1),1,0))</x:f>
      </x:c>
      <x:c r="S160" s="3" t="str">
        <x:f>IF(A160="","",IF(AND(J160="Booked",ISNUMBER(K160),K160&gt;=F160,K160&lt;Dashboard!$D$4+1),1,0))</x:f>
      </x:c>
      <x:c r="T160" s="3" t="str">
        <x:f>IF(A160="","",IF(AND(OR(J160="Booked",J160="Lost"),ISNUMBER(K160),K160&gt;=F160,K160&lt;Dashboard!$D$4+1),1,0))</x:f>
      </x:c>
      <x:c r="U160" s="3" t="str">
        <x:f>IF(A160="","",IF(AND(ISNUMBER(I160),ISNUMBER(F160),I160&gt;=F160,I160&lt;Dashboard!$D$4+1),1,0))</x:f>
      </x:c>
      <x:c r="V160" s="3" t="str">
        <x:f>IF(A160="","",IF(M160="Yes",1,0))</x:f>
      </x:c>
      <x:c r="W160" s="3" t="str">
        <x:f>IF(A160="","",IF(AND(ISNUMBER(E160),ISNUMBER(F160),F160&gt;=E160),1,0))</x:f>
      </x:c>
      <x:c r="X160" s="3" t="str">
        <x:f>IF(A160="","",IF(AND(ISNUMBER(F160),ISNUMBER(G160),G160&gt;=F160,G160&lt;Dashboard!$D$4+1),1,0))</x:f>
      </x:c>
    </x:row>
    <x:row r="161">
      <x:c r="A161" s="13"/>
      <x:c r="B161" s="13"/>
      <x:c r="C161" s="13"/>
      <x:c r="D161" s="13"/>
      <x:c r="E161" s="14"/>
      <x:c r="F161" s="14"/>
      <x:c r="G161" s="14"/>
      <x:c r="H161" s="14"/>
      <x:c r="I161" s="14"/>
      <x:c r="J161" s="13"/>
      <x:c r="K161" s="14"/>
      <x:c r="L161" s="13"/>
      <x:c r="M161" s="13"/>
      <x:c r="N161" s="13"/>
      <x:c r="O161" s="13"/>
      <x:c r="P161" s="13"/>
      <x:c r="Q161" s="18" t="str">
        <x:f>IF(A161="","",IF(AND(ISNUMBER(E161),ISNUMBER(F161),F161&gt;=E161),(F161-E161)*24,0))</x:f>
      </x:c>
      <x:c r="R161" s="3" t="str">
        <x:f>IF(A161="","",IF(AND(X161=1,ISNUMBER(H161),H161&gt;=F161,H161&lt;=G161,H161&lt;Dashboard!$D$4+1),1,0))</x:f>
      </x:c>
      <x:c r="S161" s="3" t="str">
        <x:f>IF(A161="","",IF(AND(J161="Booked",ISNUMBER(K161),K161&gt;=F161,K161&lt;Dashboard!$D$4+1),1,0))</x:f>
      </x:c>
      <x:c r="T161" s="3" t="str">
        <x:f>IF(A161="","",IF(AND(OR(J161="Booked",J161="Lost"),ISNUMBER(K161),K161&gt;=F161,K161&lt;Dashboard!$D$4+1),1,0))</x:f>
      </x:c>
      <x:c r="U161" s="3" t="str">
        <x:f>IF(A161="","",IF(AND(ISNUMBER(I161),ISNUMBER(F161),I161&gt;=F161,I161&lt;Dashboard!$D$4+1),1,0))</x:f>
      </x:c>
      <x:c r="V161" s="3" t="str">
        <x:f>IF(A161="","",IF(M161="Yes",1,0))</x:f>
      </x:c>
      <x:c r="W161" s="3" t="str">
        <x:f>IF(A161="","",IF(AND(ISNUMBER(E161),ISNUMBER(F161),F161&gt;=E161),1,0))</x:f>
      </x:c>
      <x:c r="X161" s="3" t="str">
        <x:f>IF(A161="","",IF(AND(ISNUMBER(F161),ISNUMBER(G161),G161&gt;=F161,G161&lt;Dashboard!$D$4+1),1,0))</x:f>
      </x:c>
    </x:row>
    <x:row r="162">
      <x:c r="A162" s="13"/>
      <x:c r="B162" s="13"/>
      <x:c r="C162" s="13"/>
      <x:c r="D162" s="13"/>
      <x:c r="E162" s="14"/>
      <x:c r="F162" s="14"/>
      <x:c r="G162" s="14"/>
      <x:c r="H162" s="14"/>
      <x:c r="I162" s="14"/>
      <x:c r="J162" s="13"/>
      <x:c r="K162" s="14"/>
      <x:c r="L162" s="13"/>
      <x:c r="M162" s="13"/>
      <x:c r="N162" s="13"/>
      <x:c r="O162" s="13"/>
      <x:c r="P162" s="13"/>
      <x:c r="Q162" s="18" t="str">
        <x:f>IF(A162="","",IF(AND(ISNUMBER(E162),ISNUMBER(F162),F162&gt;=E162),(F162-E162)*24,0))</x:f>
      </x:c>
      <x:c r="R162" s="3" t="str">
        <x:f>IF(A162="","",IF(AND(X162=1,ISNUMBER(H162),H162&gt;=F162,H162&lt;=G162,H162&lt;Dashboard!$D$4+1),1,0))</x:f>
      </x:c>
      <x:c r="S162" s="3" t="str">
        <x:f>IF(A162="","",IF(AND(J162="Booked",ISNUMBER(K162),K162&gt;=F162,K162&lt;Dashboard!$D$4+1),1,0))</x:f>
      </x:c>
      <x:c r="T162" s="3" t="str">
        <x:f>IF(A162="","",IF(AND(OR(J162="Booked",J162="Lost"),ISNUMBER(K162),K162&gt;=F162,K162&lt;Dashboard!$D$4+1),1,0))</x:f>
      </x:c>
      <x:c r="U162" s="3" t="str">
        <x:f>IF(A162="","",IF(AND(ISNUMBER(I162),ISNUMBER(F162),I162&gt;=F162,I162&lt;Dashboard!$D$4+1),1,0))</x:f>
      </x:c>
      <x:c r="V162" s="3" t="str">
        <x:f>IF(A162="","",IF(M162="Yes",1,0))</x:f>
      </x:c>
      <x:c r="W162" s="3" t="str">
        <x:f>IF(A162="","",IF(AND(ISNUMBER(E162),ISNUMBER(F162),F162&gt;=E162),1,0))</x:f>
      </x:c>
      <x:c r="X162" s="3" t="str">
        <x:f>IF(A162="","",IF(AND(ISNUMBER(F162),ISNUMBER(G162),G162&gt;=F162,G162&lt;Dashboard!$D$4+1),1,0))</x:f>
      </x:c>
    </x:row>
    <x:row r="163">
      <x:c r="A163" s="13"/>
      <x:c r="B163" s="13"/>
      <x:c r="C163" s="13"/>
      <x:c r="D163" s="13"/>
      <x:c r="E163" s="14"/>
      <x:c r="F163" s="14"/>
      <x:c r="G163" s="14"/>
      <x:c r="H163" s="14"/>
      <x:c r="I163" s="14"/>
      <x:c r="J163" s="13"/>
      <x:c r="K163" s="14"/>
      <x:c r="L163" s="13"/>
      <x:c r="M163" s="13"/>
      <x:c r="N163" s="13"/>
      <x:c r="O163" s="13"/>
      <x:c r="P163" s="13"/>
      <x:c r="Q163" s="18" t="str">
        <x:f>IF(A163="","",IF(AND(ISNUMBER(E163),ISNUMBER(F163),F163&gt;=E163),(F163-E163)*24,0))</x:f>
      </x:c>
      <x:c r="R163" s="3" t="str">
        <x:f>IF(A163="","",IF(AND(X163=1,ISNUMBER(H163),H163&gt;=F163,H163&lt;=G163,H163&lt;Dashboard!$D$4+1),1,0))</x:f>
      </x:c>
      <x:c r="S163" s="3" t="str">
        <x:f>IF(A163="","",IF(AND(J163="Booked",ISNUMBER(K163),K163&gt;=F163,K163&lt;Dashboard!$D$4+1),1,0))</x:f>
      </x:c>
      <x:c r="T163" s="3" t="str">
        <x:f>IF(A163="","",IF(AND(OR(J163="Booked",J163="Lost"),ISNUMBER(K163),K163&gt;=F163,K163&lt;Dashboard!$D$4+1),1,0))</x:f>
      </x:c>
      <x:c r="U163" s="3" t="str">
        <x:f>IF(A163="","",IF(AND(ISNUMBER(I163),ISNUMBER(F163),I163&gt;=F163,I163&lt;Dashboard!$D$4+1),1,0))</x:f>
      </x:c>
      <x:c r="V163" s="3" t="str">
        <x:f>IF(A163="","",IF(M163="Yes",1,0))</x:f>
      </x:c>
      <x:c r="W163" s="3" t="str">
        <x:f>IF(A163="","",IF(AND(ISNUMBER(E163),ISNUMBER(F163),F163&gt;=E163),1,0))</x:f>
      </x:c>
      <x:c r="X163" s="3" t="str">
        <x:f>IF(A163="","",IF(AND(ISNUMBER(F163),ISNUMBER(G163),G163&gt;=F163,G163&lt;Dashboard!$D$4+1),1,0))</x:f>
      </x:c>
    </x:row>
    <x:row r="164">
      <x:c r="A164" s="13"/>
      <x:c r="B164" s="13"/>
      <x:c r="C164" s="13"/>
      <x:c r="D164" s="13"/>
      <x:c r="E164" s="14"/>
      <x:c r="F164" s="14"/>
      <x:c r="G164" s="14"/>
      <x:c r="H164" s="14"/>
      <x:c r="I164" s="14"/>
      <x:c r="J164" s="13"/>
      <x:c r="K164" s="14"/>
      <x:c r="L164" s="13"/>
      <x:c r="M164" s="13"/>
      <x:c r="N164" s="13"/>
      <x:c r="O164" s="13"/>
      <x:c r="P164" s="13"/>
      <x:c r="Q164" s="18" t="str">
        <x:f>IF(A164="","",IF(AND(ISNUMBER(E164),ISNUMBER(F164),F164&gt;=E164),(F164-E164)*24,0))</x:f>
      </x:c>
      <x:c r="R164" s="3" t="str">
        <x:f>IF(A164="","",IF(AND(X164=1,ISNUMBER(H164),H164&gt;=F164,H164&lt;=G164,H164&lt;Dashboard!$D$4+1),1,0))</x:f>
      </x:c>
      <x:c r="S164" s="3" t="str">
        <x:f>IF(A164="","",IF(AND(J164="Booked",ISNUMBER(K164),K164&gt;=F164,K164&lt;Dashboard!$D$4+1),1,0))</x:f>
      </x:c>
      <x:c r="T164" s="3" t="str">
        <x:f>IF(A164="","",IF(AND(OR(J164="Booked",J164="Lost"),ISNUMBER(K164),K164&gt;=F164,K164&lt;Dashboard!$D$4+1),1,0))</x:f>
      </x:c>
      <x:c r="U164" s="3" t="str">
        <x:f>IF(A164="","",IF(AND(ISNUMBER(I164),ISNUMBER(F164),I164&gt;=F164,I164&lt;Dashboard!$D$4+1),1,0))</x:f>
      </x:c>
      <x:c r="V164" s="3" t="str">
        <x:f>IF(A164="","",IF(M164="Yes",1,0))</x:f>
      </x:c>
      <x:c r="W164" s="3" t="str">
        <x:f>IF(A164="","",IF(AND(ISNUMBER(E164),ISNUMBER(F164),F164&gt;=E164),1,0))</x:f>
      </x:c>
      <x:c r="X164" s="3" t="str">
        <x:f>IF(A164="","",IF(AND(ISNUMBER(F164),ISNUMBER(G164),G164&gt;=F164,G164&lt;Dashboard!$D$4+1),1,0))</x:f>
      </x:c>
    </x:row>
    <x:row r="165">
      <x:c r="A165" s="13"/>
      <x:c r="B165" s="13"/>
      <x:c r="C165" s="13"/>
      <x:c r="D165" s="13"/>
      <x:c r="E165" s="14"/>
      <x:c r="F165" s="14"/>
      <x:c r="G165" s="14"/>
      <x:c r="H165" s="14"/>
      <x:c r="I165" s="14"/>
      <x:c r="J165" s="13"/>
      <x:c r="K165" s="14"/>
      <x:c r="L165" s="13"/>
      <x:c r="M165" s="13"/>
      <x:c r="N165" s="13"/>
      <x:c r="O165" s="13"/>
      <x:c r="P165" s="13"/>
      <x:c r="Q165" s="18" t="str">
        <x:f>IF(A165="","",IF(AND(ISNUMBER(E165),ISNUMBER(F165),F165&gt;=E165),(F165-E165)*24,0))</x:f>
      </x:c>
      <x:c r="R165" s="3" t="str">
        <x:f>IF(A165="","",IF(AND(X165=1,ISNUMBER(H165),H165&gt;=F165,H165&lt;=G165,H165&lt;Dashboard!$D$4+1),1,0))</x:f>
      </x:c>
      <x:c r="S165" s="3" t="str">
        <x:f>IF(A165="","",IF(AND(J165="Booked",ISNUMBER(K165),K165&gt;=F165,K165&lt;Dashboard!$D$4+1),1,0))</x:f>
      </x:c>
      <x:c r="T165" s="3" t="str">
        <x:f>IF(A165="","",IF(AND(OR(J165="Booked",J165="Lost"),ISNUMBER(K165),K165&gt;=F165,K165&lt;Dashboard!$D$4+1),1,0))</x:f>
      </x:c>
      <x:c r="U165" s="3" t="str">
        <x:f>IF(A165="","",IF(AND(ISNUMBER(I165),ISNUMBER(F165),I165&gt;=F165,I165&lt;Dashboard!$D$4+1),1,0))</x:f>
      </x:c>
      <x:c r="V165" s="3" t="str">
        <x:f>IF(A165="","",IF(M165="Yes",1,0))</x:f>
      </x:c>
      <x:c r="W165" s="3" t="str">
        <x:f>IF(A165="","",IF(AND(ISNUMBER(E165),ISNUMBER(F165),F165&gt;=E165),1,0))</x:f>
      </x:c>
      <x:c r="X165" s="3" t="str">
        <x:f>IF(A165="","",IF(AND(ISNUMBER(F165),ISNUMBER(G165),G165&gt;=F165,G165&lt;Dashboard!$D$4+1),1,0))</x:f>
      </x:c>
    </x:row>
    <x:row r="166">
      <x:c r="A166" s="13"/>
      <x:c r="B166" s="13"/>
      <x:c r="C166" s="13"/>
      <x:c r="D166" s="13"/>
      <x:c r="E166" s="14"/>
      <x:c r="F166" s="14"/>
      <x:c r="G166" s="14"/>
      <x:c r="H166" s="14"/>
      <x:c r="I166" s="14"/>
      <x:c r="J166" s="13"/>
      <x:c r="K166" s="14"/>
      <x:c r="L166" s="13"/>
      <x:c r="M166" s="13"/>
      <x:c r="N166" s="13"/>
      <x:c r="O166" s="13"/>
      <x:c r="P166" s="13"/>
      <x:c r="Q166" s="18" t="str">
        <x:f>IF(A166="","",IF(AND(ISNUMBER(E166),ISNUMBER(F166),F166&gt;=E166),(F166-E166)*24,0))</x:f>
      </x:c>
      <x:c r="R166" s="3" t="str">
        <x:f>IF(A166="","",IF(AND(X166=1,ISNUMBER(H166),H166&gt;=F166,H166&lt;=G166,H166&lt;Dashboard!$D$4+1),1,0))</x:f>
      </x:c>
      <x:c r="S166" s="3" t="str">
        <x:f>IF(A166="","",IF(AND(J166="Booked",ISNUMBER(K166),K166&gt;=F166,K166&lt;Dashboard!$D$4+1),1,0))</x:f>
      </x:c>
      <x:c r="T166" s="3" t="str">
        <x:f>IF(A166="","",IF(AND(OR(J166="Booked",J166="Lost"),ISNUMBER(K166),K166&gt;=F166,K166&lt;Dashboard!$D$4+1),1,0))</x:f>
      </x:c>
      <x:c r="U166" s="3" t="str">
        <x:f>IF(A166="","",IF(AND(ISNUMBER(I166),ISNUMBER(F166),I166&gt;=F166,I166&lt;Dashboard!$D$4+1),1,0))</x:f>
      </x:c>
      <x:c r="V166" s="3" t="str">
        <x:f>IF(A166="","",IF(M166="Yes",1,0))</x:f>
      </x:c>
      <x:c r="W166" s="3" t="str">
        <x:f>IF(A166="","",IF(AND(ISNUMBER(E166),ISNUMBER(F166),F166&gt;=E166),1,0))</x:f>
      </x:c>
      <x:c r="X166" s="3" t="str">
        <x:f>IF(A166="","",IF(AND(ISNUMBER(F166),ISNUMBER(G166),G166&gt;=F166,G166&lt;Dashboard!$D$4+1),1,0))</x:f>
      </x:c>
    </x:row>
    <x:row r="167">
      <x:c r="A167" s="13"/>
      <x:c r="B167" s="13"/>
      <x:c r="C167" s="13"/>
      <x:c r="D167" s="13"/>
      <x:c r="E167" s="14"/>
      <x:c r="F167" s="14"/>
      <x:c r="G167" s="14"/>
      <x:c r="H167" s="14"/>
      <x:c r="I167" s="14"/>
      <x:c r="J167" s="13"/>
      <x:c r="K167" s="14"/>
      <x:c r="L167" s="13"/>
      <x:c r="M167" s="13"/>
      <x:c r="N167" s="13"/>
      <x:c r="O167" s="13"/>
      <x:c r="P167" s="13"/>
      <x:c r="Q167" s="18" t="str">
        <x:f>IF(A167="","",IF(AND(ISNUMBER(E167),ISNUMBER(F167),F167&gt;=E167),(F167-E167)*24,0))</x:f>
      </x:c>
      <x:c r="R167" s="3" t="str">
        <x:f>IF(A167="","",IF(AND(X167=1,ISNUMBER(H167),H167&gt;=F167,H167&lt;=G167,H167&lt;Dashboard!$D$4+1),1,0))</x:f>
      </x:c>
      <x:c r="S167" s="3" t="str">
        <x:f>IF(A167="","",IF(AND(J167="Booked",ISNUMBER(K167),K167&gt;=F167,K167&lt;Dashboard!$D$4+1),1,0))</x:f>
      </x:c>
      <x:c r="T167" s="3" t="str">
        <x:f>IF(A167="","",IF(AND(OR(J167="Booked",J167="Lost"),ISNUMBER(K167),K167&gt;=F167,K167&lt;Dashboard!$D$4+1),1,0))</x:f>
      </x:c>
      <x:c r="U167" s="3" t="str">
        <x:f>IF(A167="","",IF(AND(ISNUMBER(I167),ISNUMBER(F167),I167&gt;=F167,I167&lt;Dashboard!$D$4+1),1,0))</x:f>
      </x:c>
      <x:c r="V167" s="3" t="str">
        <x:f>IF(A167="","",IF(M167="Yes",1,0))</x:f>
      </x:c>
      <x:c r="W167" s="3" t="str">
        <x:f>IF(A167="","",IF(AND(ISNUMBER(E167),ISNUMBER(F167),F167&gt;=E167),1,0))</x:f>
      </x:c>
      <x:c r="X167" s="3" t="str">
        <x:f>IF(A167="","",IF(AND(ISNUMBER(F167),ISNUMBER(G167),G167&gt;=F167,G167&lt;Dashboard!$D$4+1),1,0))</x:f>
      </x:c>
    </x:row>
    <x:row r="168">
      <x:c r="A168" s="13"/>
      <x:c r="B168" s="13"/>
      <x:c r="C168" s="13"/>
      <x:c r="D168" s="13"/>
      <x:c r="E168" s="14"/>
      <x:c r="F168" s="14"/>
      <x:c r="G168" s="14"/>
      <x:c r="H168" s="14"/>
      <x:c r="I168" s="14"/>
      <x:c r="J168" s="13"/>
      <x:c r="K168" s="14"/>
      <x:c r="L168" s="13"/>
      <x:c r="M168" s="13"/>
      <x:c r="N168" s="13"/>
      <x:c r="O168" s="13"/>
      <x:c r="P168" s="13"/>
      <x:c r="Q168" s="18" t="str">
        <x:f>IF(A168="","",IF(AND(ISNUMBER(E168),ISNUMBER(F168),F168&gt;=E168),(F168-E168)*24,0))</x:f>
      </x:c>
      <x:c r="R168" s="3" t="str">
        <x:f>IF(A168="","",IF(AND(X168=1,ISNUMBER(H168),H168&gt;=F168,H168&lt;=G168,H168&lt;Dashboard!$D$4+1),1,0))</x:f>
      </x:c>
      <x:c r="S168" s="3" t="str">
        <x:f>IF(A168="","",IF(AND(J168="Booked",ISNUMBER(K168),K168&gt;=F168,K168&lt;Dashboard!$D$4+1),1,0))</x:f>
      </x:c>
      <x:c r="T168" s="3" t="str">
        <x:f>IF(A168="","",IF(AND(OR(J168="Booked",J168="Lost"),ISNUMBER(K168),K168&gt;=F168,K168&lt;Dashboard!$D$4+1),1,0))</x:f>
      </x:c>
      <x:c r="U168" s="3" t="str">
        <x:f>IF(A168="","",IF(AND(ISNUMBER(I168),ISNUMBER(F168),I168&gt;=F168,I168&lt;Dashboard!$D$4+1),1,0))</x:f>
      </x:c>
      <x:c r="V168" s="3" t="str">
        <x:f>IF(A168="","",IF(M168="Yes",1,0))</x:f>
      </x:c>
      <x:c r="W168" s="3" t="str">
        <x:f>IF(A168="","",IF(AND(ISNUMBER(E168),ISNUMBER(F168),F168&gt;=E168),1,0))</x:f>
      </x:c>
      <x:c r="X168" s="3" t="str">
        <x:f>IF(A168="","",IF(AND(ISNUMBER(F168),ISNUMBER(G168),G168&gt;=F168,G168&lt;Dashboard!$D$4+1),1,0))</x:f>
      </x:c>
    </x:row>
    <x:row r="169">
      <x:c r="A169" s="13"/>
      <x:c r="B169" s="13"/>
      <x:c r="C169" s="13"/>
      <x:c r="D169" s="13"/>
      <x:c r="E169" s="14"/>
      <x:c r="F169" s="14"/>
      <x:c r="G169" s="14"/>
      <x:c r="H169" s="14"/>
      <x:c r="I169" s="14"/>
      <x:c r="J169" s="13"/>
      <x:c r="K169" s="14"/>
      <x:c r="L169" s="13"/>
      <x:c r="M169" s="13"/>
      <x:c r="N169" s="13"/>
      <x:c r="O169" s="13"/>
      <x:c r="P169" s="13"/>
      <x:c r="Q169" s="18" t="str">
        <x:f>IF(A169="","",IF(AND(ISNUMBER(E169),ISNUMBER(F169),F169&gt;=E169),(F169-E169)*24,0))</x:f>
      </x:c>
      <x:c r="R169" s="3" t="str">
        <x:f>IF(A169="","",IF(AND(X169=1,ISNUMBER(H169),H169&gt;=F169,H169&lt;=G169,H169&lt;Dashboard!$D$4+1),1,0))</x:f>
      </x:c>
      <x:c r="S169" s="3" t="str">
        <x:f>IF(A169="","",IF(AND(J169="Booked",ISNUMBER(K169),K169&gt;=F169,K169&lt;Dashboard!$D$4+1),1,0))</x:f>
      </x:c>
      <x:c r="T169" s="3" t="str">
        <x:f>IF(A169="","",IF(AND(OR(J169="Booked",J169="Lost"),ISNUMBER(K169),K169&gt;=F169,K169&lt;Dashboard!$D$4+1),1,0))</x:f>
      </x:c>
      <x:c r="U169" s="3" t="str">
        <x:f>IF(A169="","",IF(AND(ISNUMBER(I169),ISNUMBER(F169),I169&gt;=F169,I169&lt;Dashboard!$D$4+1),1,0))</x:f>
      </x:c>
      <x:c r="V169" s="3" t="str">
        <x:f>IF(A169="","",IF(M169="Yes",1,0))</x:f>
      </x:c>
      <x:c r="W169" s="3" t="str">
        <x:f>IF(A169="","",IF(AND(ISNUMBER(E169),ISNUMBER(F169),F169&gt;=E169),1,0))</x:f>
      </x:c>
      <x:c r="X169" s="3" t="str">
        <x:f>IF(A169="","",IF(AND(ISNUMBER(F169),ISNUMBER(G169),G169&gt;=F169,G169&lt;Dashboard!$D$4+1),1,0))</x:f>
      </x:c>
    </x:row>
    <x:row r="170">
      <x:c r="A170" s="13"/>
      <x:c r="B170" s="13"/>
      <x:c r="C170" s="13"/>
      <x:c r="D170" s="13"/>
      <x:c r="E170" s="14"/>
      <x:c r="F170" s="14"/>
      <x:c r="G170" s="14"/>
      <x:c r="H170" s="14"/>
      <x:c r="I170" s="14"/>
      <x:c r="J170" s="13"/>
      <x:c r="K170" s="14"/>
      <x:c r="L170" s="13"/>
      <x:c r="M170" s="13"/>
      <x:c r="N170" s="13"/>
      <x:c r="O170" s="13"/>
      <x:c r="P170" s="13"/>
      <x:c r="Q170" s="18" t="str">
        <x:f>IF(A170="","",IF(AND(ISNUMBER(E170),ISNUMBER(F170),F170&gt;=E170),(F170-E170)*24,0))</x:f>
      </x:c>
      <x:c r="R170" s="3" t="str">
        <x:f>IF(A170="","",IF(AND(X170=1,ISNUMBER(H170),H170&gt;=F170,H170&lt;=G170,H170&lt;Dashboard!$D$4+1),1,0))</x:f>
      </x:c>
      <x:c r="S170" s="3" t="str">
        <x:f>IF(A170="","",IF(AND(J170="Booked",ISNUMBER(K170),K170&gt;=F170,K170&lt;Dashboard!$D$4+1),1,0))</x:f>
      </x:c>
      <x:c r="T170" s="3" t="str">
        <x:f>IF(A170="","",IF(AND(OR(J170="Booked",J170="Lost"),ISNUMBER(K170),K170&gt;=F170,K170&lt;Dashboard!$D$4+1),1,0))</x:f>
      </x:c>
      <x:c r="U170" s="3" t="str">
        <x:f>IF(A170="","",IF(AND(ISNUMBER(I170),ISNUMBER(F170),I170&gt;=F170,I170&lt;Dashboard!$D$4+1),1,0))</x:f>
      </x:c>
      <x:c r="V170" s="3" t="str">
        <x:f>IF(A170="","",IF(M170="Yes",1,0))</x:f>
      </x:c>
      <x:c r="W170" s="3" t="str">
        <x:f>IF(A170="","",IF(AND(ISNUMBER(E170),ISNUMBER(F170),F170&gt;=E170),1,0))</x:f>
      </x:c>
      <x:c r="X170" s="3" t="str">
        <x:f>IF(A170="","",IF(AND(ISNUMBER(F170),ISNUMBER(G170),G170&gt;=F170,G170&lt;Dashboard!$D$4+1),1,0))</x:f>
      </x:c>
    </x:row>
    <x:row r="171">
      <x:c r="A171" s="13"/>
      <x:c r="B171" s="13"/>
      <x:c r="C171" s="13"/>
      <x:c r="D171" s="13"/>
      <x:c r="E171" s="14"/>
      <x:c r="F171" s="14"/>
      <x:c r="G171" s="14"/>
      <x:c r="H171" s="14"/>
      <x:c r="I171" s="14"/>
      <x:c r="J171" s="13"/>
      <x:c r="K171" s="14"/>
      <x:c r="L171" s="13"/>
      <x:c r="M171" s="13"/>
      <x:c r="N171" s="13"/>
      <x:c r="O171" s="13"/>
      <x:c r="P171" s="13"/>
      <x:c r="Q171" s="18" t="str">
        <x:f>IF(A171="","",IF(AND(ISNUMBER(E171),ISNUMBER(F171),F171&gt;=E171),(F171-E171)*24,0))</x:f>
      </x:c>
      <x:c r="R171" s="3" t="str">
        <x:f>IF(A171="","",IF(AND(X171=1,ISNUMBER(H171),H171&gt;=F171,H171&lt;=G171,H171&lt;Dashboard!$D$4+1),1,0))</x:f>
      </x:c>
      <x:c r="S171" s="3" t="str">
        <x:f>IF(A171="","",IF(AND(J171="Booked",ISNUMBER(K171),K171&gt;=F171,K171&lt;Dashboard!$D$4+1),1,0))</x:f>
      </x:c>
      <x:c r="T171" s="3" t="str">
        <x:f>IF(A171="","",IF(AND(OR(J171="Booked",J171="Lost"),ISNUMBER(K171),K171&gt;=F171,K171&lt;Dashboard!$D$4+1),1,0))</x:f>
      </x:c>
      <x:c r="U171" s="3" t="str">
        <x:f>IF(A171="","",IF(AND(ISNUMBER(I171),ISNUMBER(F171),I171&gt;=F171,I171&lt;Dashboard!$D$4+1),1,0))</x:f>
      </x:c>
      <x:c r="V171" s="3" t="str">
        <x:f>IF(A171="","",IF(M171="Yes",1,0))</x:f>
      </x:c>
      <x:c r="W171" s="3" t="str">
        <x:f>IF(A171="","",IF(AND(ISNUMBER(E171),ISNUMBER(F171),F171&gt;=E171),1,0))</x:f>
      </x:c>
      <x:c r="X171" s="3" t="str">
        <x:f>IF(A171="","",IF(AND(ISNUMBER(F171),ISNUMBER(G171),G171&gt;=F171,G171&lt;Dashboard!$D$4+1),1,0))</x:f>
      </x:c>
    </x:row>
    <x:row r="172">
      <x:c r="A172" s="13"/>
      <x:c r="B172" s="13"/>
      <x:c r="C172" s="13"/>
      <x:c r="D172" s="13"/>
      <x:c r="E172" s="14"/>
      <x:c r="F172" s="14"/>
      <x:c r="G172" s="14"/>
      <x:c r="H172" s="14"/>
      <x:c r="I172" s="14"/>
      <x:c r="J172" s="13"/>
      <x:c r="K172" s="14"/>
      <x:c r="L172" s="13"/>
      <x:c r="M172" s="13"/>
      <x:c r="N172" s="13"/>
      <x:c r="O172" s="13"/>
      <x:c r="P172" s="13"/>
      <x:c r="Q172" s="18" t="str">
        <x:f>IF(A172="","",IF(AND(ISNUMBER(E172),ISNUMBER(F172),F172&gt;=E172),(F172-E172)*24,0))</x:f>
      </x:c>
      <x:c r="R172" s="3" t="str">
        <x:f>IF(A172="","",IF(AND(X172=1,ISNUMBER(H172),H172&gt;=F172,H172&lt;=G172,H172&lt;Dashboard!$D$4+1),1,0))</x:f>
      </x:c>
      <x:c r="S172" s="3" t="str">
        <x:f>IF(A172="","",IF(AND(J172="Booked",ISNUMBER(K172),K172&gt;=F172,K172&lt;Dashboard!$D$4+1),1,0))</x:f>
      </x:c>
      <x:c r="T172" s="3" t="str">
        <x:f>IF(A172="","",IF(AND(OR(J172="Booked",J172="Lost"),ISNUMBER(K172),K172&gt;=F172,K172&lt;Dashboard!$D$4+1),1,0))</x:f>
      </x:c>
      <x:c r="U172" s="3" t="str">
        <x:f>IF(A172="","",IF(AND(ISNUMBER(I172),ISNUMBER(F172),I172&gt;=F172,I172&lt;Dashboard!$D$4+1),1,0))</x:f>
      </x:c>
      <x:c r="V172" s="3" t="str">
        <x:f>IF(A172="","",IF(M172="Yes",1,0))</x:f>
      </x:c>
      <x:c r="W172" s="3" t="str">
        <x:f>IF(A172="","",IF(AND(ISNUMBER(E172),ISNUMBER(F172),F172&gt;=E172),1,0))</x:f>
      </x:c>
      <x:c r="X172" s="3" t="str">
        <x:f>IF(A172="","",IF(AND(ISNUMBER(F172),ISNUMBER(G172),G172&gt;=F172,G172&lt;Dashboard!$D$4+1),1,0))</x:f>
      </x:c>
    </x:row>
    <x:row r="173">
      <x:c r="A173" s="13"/>
      <x:c r="B173" s="13"/>
      <x:c r="C173" s="13"/>
      <x:c r="D173" s="13"/>
      <x:c r="E173" s="14"/>
      <x:c r="F173" s="14"/>
      <x:c r="G173" s="14"/>
      <x:c r="H173" s="14"/>
      <x:c r="I173" s="14"/>
      <x:c r="J173" s="13"/>
      <x:c r="K173" s="14"/>
      <x:c r="L173" s="13"/>
      <x:c r="M173" s="13"/>
      <x:c r="N173" s="13"/>
      <x:c r="O173" s="13"/>
      <x:c r="P173" s="13"/>
      <x:c r="Q173" s="18" t="str">
        <x:f>IF(A173="","",IF(AND(ISNUMBER(E173),ISNUMBER(F173),F173&gt;=E173),(F173-E173)*24,0))</x:f>
      </x:c>
      <x:c r="R173" s="3" t="str">
        <x:f>IF(A173="","",IF(AND(X173=1,ISNUMBER(H173),H173&gt;=F173,H173&lt;=G173,H173&lt;Dashboard!$D$4+1),1,0))</x:f>
      </x:c>
      <x:c r="S173" s="3" t="str">
        <x:f>IF(A173="","",IF(AND(J173="Booked",ISNUMBER(K173),K173&gt;=F173,K173&lt;Dashboard!$D$4+1),1,0))</x:f>
      </x:c>
      <x:c r="T173" s="3" t="str">
        <x:f>IF(A173="","",IF(AND(OR(J173="Booked",J173="Lost"),ISNUMBER(K173),K173&gt;=F173,K173&lt;Dashboard!$D$4+1),1,0))</x:f>
      </x:c>
      <x:c r="U173" s="3" t="str">
        <x:f>IF(A173="","",IF(AND(ISNUMBER(I173),ISNUMBER(F173),I173&gt;=F173,I173&lt;Dashboard!$D$4+1),1,0))</x:f>
      </x:c>
      <x:c r="V173" s="3" t="str">
        <x:f>IF(A173="","",IF(M173="Yes",1,0))</x:f>
      </x:c>
      <x:c r="W173" s="3" t="str">
        <x:f>IF(A173="","",IF(AND(ISNUMBER(E173),ISNUMBER(F173),F173&gt;=E173),1,0))</x:f>
      </x:c>
      <x:c r="X173" s="3" t="str">
        <x:f>IF(A173="","",IF(AND(ISNUMBER(F173),ISNUMBER(G173),G173&gt;=F173,G173&lt;Dashboard!$D$4+1),1,0))</x:f>
      </x:c>
    </x:row>
    <x:row r="174">
      <x:c r="A174" s="13"/>
      <x:c r="B174" s="13"/>
      <x:c r="C174" s="13"/>
      <x:c r="D174" s="13"/>
      <x:c r="E174" s="14"/>
      <x:c r="F174" s="14"/>
      <x:c r="G174" s="14"/>
      <x:c r="H174" s="14"/>
      <x:c r="I174" s="14"/>
      <x:c r="J174" s="13"/>
      <x:c r="K174" s="14"/>
      <x:c r="L174" s="13"/>
      <x:c r="M174" s="13"/>
      <x:c r="N174" s="13"/>
      <x:c r="O174" s="13"/>
      <x:c r="P174" s="13"/>
      <x:c r="Q174" s="18" t="str">
        <x:f>IF(A174="","",IF(AND(ISNUMBER(E174),ISNUMBER(F174),F174&gt;=E174),(F174-E174)*24,0))</x:f>
      </x:c>
      <x:c r="R174" s="3" t="str">
        <x:f>IF(A174="","",IF(AND(X174=1,ISNUMBER(H174),H174&gt;=F174,H174&lt;=G174,H174&lt;Dashboard!$D$4+1),1,0))</x:f>
      </x:c>
      <x:c r="S174" s="3" t="str">
        <x:f>IF(A174="","",IF(AND(J174="Booked",ISNUMBER(K174),K174&gt;=F174,K174&lt;Dashboard!$D$4+1),1,0))</x:f>
      </x:c>
      <x:c r="T174" s="3" t="str">
        <x:f>IF(A174="","",IF(AND(OR(J174="Booked",J174="Lost"),ISNUMBER(K174),K174&gt;=F174,K174&lt;Dashboard!$D$4+1),1,0))</x:f>
      </x:c>
      <x:c r="U174" s="3" t="str">
        <x:f>IF(A174="","",IF(AND(ISNUMBER(I174),ISNUMBER(F174),I174&gt;=F174,I174&lt;Dashboard!$D$4+1),1,0))</x:f>
      </x:c>
      <x:c r="V174" s="3" t="str">
        <x:f>IF(A174="","",IF(M174="Yes",1,0))</x:f>
      </x:c>
      <x:c r="W174" s="3" t="str">
        <x:f>IF(A174="","",IF(AND(ISNUMBER(E174),ISNUMBER(F174),F174&gt;=E174),1,0))</x:f>
      </x:c>
      <x:c r="X174" s="3" t="str">
        <x:f>IF(A174="","",IF(AND(ISNUMBER(F174),ISNUMBER(G174),G174&gt;=F174,G174&lt;Dashboard!$D$4+1),1,0))</x:f>
      </x:c>
    </x:row>
    <x:row r="175">
      <x:c r="A175" s="13"/>
      <x:c r="B175" s="13"/>
      <x:c r="C175" s="13"/>
      <x:c r="D175" s="13"/>
      <x:c r="E175" s="14"/>
      <x:c r="F175" s="14"/>
      <x:c r="G175" s="14"/>
      <x:c r="H175" s="14"/>
      <x:c r="I175" s="14"/>
      <x:c r="J175" s="13"/>
      <x:c r="K175" s="14"/>
      <x:c r="L175" s="13"/>
      <x:c r="M175" s="13"/>
      <x:c r="N175" s="13"/>
      <x:c r="O175" s="13"/>
      <x:c r="P175" s="13"/>
      <x:c r="Q175" s="18" t="str">
        <x:f>IF(A175="","",IF(AND(ISNUMBER(E175),ISNUMBER(F175),F175&gt;=E175),(F175-E175)*24,0))</x:f>
      </x:c>
      <x:c r="R175" s="3" t="str">
        <x:f>IF(A175="","",IF(AND(X175=1,ISNUMBER(H175),H175&gt;=F175,H175&lt;=G175,H175&lt;Dashboard!$D$4+1),1,0))</x:f>
      </x:c>
      <x:c r="S175" s="3" t="str">
        <x:f>IF(A175="","",IF(AND(J175="Booked",ISNUMBER(K175),K175&gt;=F175,K175&lt;Dashboard!$D$4+1),1,0))</x:f>
      </x:c>
      <x:c r="T175" s="3" t="str">
        <x:f>IF(A175="","",IF(AND(OR(J175="Booked",J175="Lost"),ISNUMBER(K175),K175&gt;=F175,K175&lt;Dashboard!$D$4+1),1,0))</x:f>
      </x:c>
      <x:c r="U175" s="3" t="str">
        <x:f>IF(A175="","",IF(AND(ISNUMBER(I175),ISNUMBER(F175),I175&gt;=F175,I175&lt;Dashboard!$D$4+1),1,0))</x:f>
      </x:c>
      <x:c r="V175" s="3" t="str">
        <x:f>IF(A175="","",IF(M175="Yes",1,0))</x:f>
      </x:c>
      <x:c r="W175" s="3" t="str">
        <x:f>IF(A175="","",IF(AND(ISNUMBER(E175),ISNUMBER(F175),F175&gt;=E175),1,0))</x:f>
      </x:c>
      <x:c r="X175" s="3" t="str">
        <x:f>IF(A175="","",IF(AND(ISNUMBER(F175),ISNUMBER(G175),G175&gt;=F175,G175&lt;Dashboard!$D$4+1),1,0))</x:f>
      </x:c>
    </x:row>
    <x:row r="176">
      <x:c r="A176" s="13"/>
      <x:c r="B176" s="13"/>
      <x:c r="C176" s="13"/>
      <x:c r="D176" s="13"/>
      <x:c r="E176" s="14"/>
      <x:c r="F176" s="14"/>
      <x:c r="G176" s="14"/>
      <x:c r="H176" s="14"/>
      <x:c r="I176" s="14"/>
      <x:c r="J176" s="13"/>
      <x:c r="K176" s="14"/>
      <x:c r="L176" s="13"/>
      <x:c r="M176" s="13"/>
      <x:c r="N176" s="13"/>
      <x:c r="O176" s="13"/>
      <x:c r="P176" s="13"/>
      <x:c r="Q176" s="18" t="str">
        <x:f>IF(A176="","",IF(AND(ISNUMBER(E176),ISNUMBER(F176),F176&gt;=E176),(F176-E176)*24,0))</x:f>
      </x:c>
      <x:c r="R176" s="3" t="str">
        <x:f>IF(A176="","",IF(AND(X176=1,ISNUMBER(H176),H176&gt;=F176,H176&lt;=G176,H176&lt;Dashboard!$D$4+1),1,0))</x:f>
      </x:c>
      <x:c r="S176" s="3" t="str">
        <x:f>IF(A176="","",IF(AND(J176="Booked",ISNUMBER(K176),K176&gt;=F176,K176&lt;Dashboard!$D$4+1),1,0))</x:f>
      </x:c>
      <x:c r="T176" s="3" t="str">
        <x:f>IF(A176="","",IF(AND(OR(J176="Booked",J176="Lost"),ISNUMBER(K176),K176&gt;=F176,K176&lt;Dashboard!$D$4+1),1,0))</x:f>
      </x:c>
      <x:c r="U176" s="3" t="str">
        <x:f>IF(A176="","",IF(AND(ISNUMBER(I176),ISNUMBER(F176),I176&gt;=F176,I176&lt;Dashboard!$D$4+1),1,0))</x:f>
      </x:c>
      <x:c r="V176" s="3" t="str">
        <x:f>IF(A176="","",IF(M176="Yes",1,0))</x:f>
      </x:c>
      <x:c r="W176" s="3" t="str">
        <x:f>IF(A176="","",IF(AND(ISNUMBER(E176),ISNUMBER(F176),F176&gt;=E176),1,0))</x:f>
      </x:c>
      <x:c r="X176" s="3" t="str">
        <x:f>IF(A176="","",IF(AND(ISNUMBER(F176),ISNUMBER(G176),G176&gt;=F176,G176&lt;Dashboard!$D$4+1),1,0))</x:f>
      </x:c>
    </x:row>
    <x:row r="177">
      <x:c r="A177" s="13"/>
      <x:c r="B177" s="13"/>
      <x:c r="C177" s="13"/>
      <x:c r="D177" s="13"/>
      <x:c r="E177" s="14"/>
      <x:c r="F177" s="14"/>
      <x:c r="G177" s="14"/>
      <x:c r="H177" s="14"/>
      <x:c r="I177" s="14"/>
      <x:c r="J177" s="13"/>
      <x:c r="K177" s="14"/>
      <x:c r="L177" s="13"/>
      <x:c r="M177" s="13"/>
      <x:c r="N177" s="13"/>
      <x:c r="O177" s="13"/>
      <x:c r="P177" s="13"/>
      <x:c r="Q177" s="18" t="str">
        <x:f>IF(A177="","",IF(AND(ISNUMBER(E177),ISNUMBER(F177),F177&gt;=E177),(F177-E177)*24,0))</x:f>
      </x:c>
      <x:c r="R177" s="3" t="str">
        <x:f>IF(A177="","",IF(AND(X177=1,ISNUMBER(H177),H177&gt;=F177,H177&lt;=G177,H177&lt;Dashboard!$D$4+1),1,0))</x:f>
      </x:c>
      <x:c r="S177" s="3" t="str">
        <x:f>IF(A177="","",IF(AND(J177="Booked",ISNUMBER(K177),K177&gt;=F177,K177&lt;Dashboard!$D$4+1),1,0))</x:f>
      </x:c>
      <x:c r="T177" s="3" t="str">
        <x:f>IF(A177="","",IF(AND(OR(J177="Booked",J177="Lost"),ISNUMBER(K177),K177&gt;=F177,K177&lt;Dashboard!$D$4+1),1,0))</x:f>
      </x:c>
      <x:c r="U177" s="3" t="str">
        <x:f>IF(A177="","",IF(AND(ISNUMBER(I177),ISNUMBER(F177),I177&gt;=F177,I177&lt;Dashboard!$D$4+1),1,0))</x:f>
      </x:c>
      <x:c r="V177" s="3" t="str">
        <x:f>IF(A177="","",IF(M177="Yes",1,0))</x:f>
      </x:c>
      <x:c r="W177" s="3" t="str">
        <x:f>IF(A177="","",IF(AND(ISNUMBER(E177),ISNUMBER(F177),F177&gt;=E177),1,0))</x:f>
      </x:c>
      <x:c r="X177" s="3" t="str">
        <x:f>IF(A177="","",IF(AND(ISNUMBER(F177),ISNUMBER(G177),G177&gt;=F177,G177&lt;Dashboard!$D$4+1),1,0))</x:f>
      </x:c>
    </x:row>
    <x:row r="178">
      <x:c r="A178" s="13"/>
      <x:c r="B178" s="13"/>
      <x:c r="C178" s="13"/>
      <x:c r="D178" s="13"/>
      <x:c r="E178" s="14"/>
      <x:c r="F178" s="14"/>
      <x:c r="G178" s="14"/>
      <x:c r="H178" s="14"/>
      <x:c r="I178" s="14"/>
      <x:c r="J178" s="13"/>
      <x:c r="K178" s="14"/>
      <x:c r="L178" s="13"/>
      <x:c r="M178" s="13"/>
      <x:c r="N178" s="13"/>
      <x:c r="O178" s="13"/>
      <x:c r="P178" s="13"/>
      <x:c r="Q178" s="18" t="str">
        <x:f>IF(A178="","",IF(AND(ISNUMBER(E178),ISNUMBER(F178),F178&gt;=E178),(F178-E178)*24,0))</x:f>
      </x:c>
      <x:c r="R178" s="3" t="str">
        <x:f>IF(A178="","",IF(AND(X178=1,ISNUMBER(H178),H178&gt;=F178,H178&lt;=G178,H178&lt;Dashboard!$D$4+1),1,0))</x:f>
      </x:c>
      <x:c r="S178" s="3" t="str">
        <x:f>IF(A178="","",IF(AND(J178="Booked",ISNUMBER(K178),K178&gt;=F178,K178&lt;Dashboard!$D$4+1),1,0))</x:f>
      </x:c>
      <x:c r="T178" s="3" t="str">
        <x:f>IF(A178="","",IF(AND(OR(J178="Booked",J178="Lost"),ISNUMBER(K178),K178&gt;=F178,K178&lt;Dashboard!$D$4+1),1,0))</x:f>
      </x:c>
      <x:c r="U178" s="3" t="str">
        <x:f>IF(A178="","",IF(AND(ISNUMBER(I178),ISNUMBER(F178),I178&gt;=F178,I178&lt;Dashboard!$D$4+1),1,0))</x:f>
      </x:c>
      <x:c r="V178" s="3" t="str">
        <x:f>IF(A178="","",IF(M178="Yes",1,0))</x:f>
      </x:c>
      <x:c r="W178" s="3" t="str">
        <x:f>IF(A178="","",IF(AND(ISNUMBER(E178),ISNUMBER(F178),F178&gt;=E178),1,0))</x:f>
      </x:c>
      <x:c r="X178" s="3" t="str">
        <x:f>IF(A178="","",IF(AND(ISNUMBER(F178),ISNUMBER(G178),G178&gt;=F178,G178&lt;Dashboard!$D$4+1),1,0))</x:f>
      </x:c>
    </x:row>
    <x:row r="179">
      <x:c r="A179" s="13"/>
      <x:c r="B179" s="13"/>
      <x:c r="C179" s="13"/>
      <x:c r="D179" s="13"/>
      <x:c r="E179" s="14"/>
      <x:c r="F179" s="14"/>
      <x:c r="G179" s="14"/>
      <x:c r="H179" s="14"/>
      <x:c r="I179" s="14"/>
      <x:c r="J179" s="13"/>
      <x:c r="K179" s="14"/>
      <x:c r="L179" s="13"/>
      <x:c r="M179" s="13"/>
      <x:c r="N179" s="13"/>
      <x:c r="O179" s="13"/>
      <x:c r="P179" s="13"/>
      <x:c r="Q179" s="18" t="str">
        <x:f>IF(A179="","",IF(AND(ISNUMBER(E179),ISNUMBER(F179),F179&gt;=E179),(F179-E179)*24,0))</x:f>
      </x:c>
      <x:c r="R179" s="3" t="str">
        <x:f>IF(A179="","",IF(AND(X179=1,ISNUMBER(H179),H179&gt;=F179,H179&lt;=G179,H179&lt;Dashboard!$D$4+1),1,0))</x:f>
      </x:c>
      <x:c r="S179" s="3" t="str">
        <x:f>IF(A179="","",IF(AND(J179="Booked",ISNUMBER(K179),K179&gt;=F179,K179&lt;Dashboard!$D$4+1),1,0))</x:f>
      </x:c>
      <x:c r="T179" s="3" t="str">
        <x:f>IF(A179="","",IF(AND(OR(J179="Booked",J179="Lost"),ISNUMBER(K179),K179&gt;=F179,K179&lt;Dashboard!$D$4+1),1,0))</x:f>
      </x:c>
      <x:c r="U179" s="3" t="str">
        <x:f>IF(A179="","",IF(AND(ISNUMBER(I179),ISNUMBER(F179),I179&gt;=F179,I179&lt;Dashboard!$D$4+1),1,0))</x:f>
      </x:c>
      <x:c r="V179" s="3" t="str">
        <x:f>IF(A179="","",IF(M179="Yes",1,0))</x:f>
      </x:c>
      <x:c r="W179" s="3" t="str">
        <x:f>IF(A179="","",IF(AND(ISNUMBER(E179),ISNUMBER(F179),F179&gt;=E179),1,0))</x:f>
      </x:c>
      <x:c r="X179" s="3" t="str">
        <x:f>IF(A179="","",IF(AND(ISNUMBER(F179),ISNUMBER(G179),G179&gt;=F179,G179&lt;Dashboard!$D$4+1),1,0))</x:f>
      </x:c>
    </x:row>
    <x:row r="180">
      <x:c r="A180" s="13"/>
      <x:c r="B180" s="13"/>
      <x:c r="C180" s="13"/>
      <x:c r="D180" s="13"/>
      <x:c r="E180" s="14"/>
      <x:c r="F180" s="14"/>
      <x:c r="G180" s="14"/>
      <x:c r="H180" s="14"/>
      <x:c r="I180" s="14"/>
      <x:c r="J180" s="13"/>
      <x:c r="K180" s="14"/>
      <x:c r="L180" s="13"/>
      <x:c r="M180" s="13"/>
      <x:c r="N180" s="13"/>
      <x:c r="O180" s="13"/>
      <x:c r="P180" s="13"/>
      <x:c r="Q180" s="18" t="str">
        <x:f>IF(A180="","",IF(AND(ISNUMBER(E180),ISNUMBER(F180),F180&gt;=E180),(F180-E180)*24,0))</x:f>
      </x:c>
      <x:c r="R180" s="3" t="str">
        <x:f>IF(A180="","",IF(AND(X180=1,ISNUMBER(H180),H180&gt;=F180,H180&lt;=G180,H180&lt;Dashboard!$D$4+1),1,0))</x:f>
      </x:c>
      <x:c r="S180" s="3" t="str">
        <x:f>IF(A180="","",IF(AND(J180="Booked",ISNUMBER(K180),K180&gt;=F180,K180&lt;Dashboard!$D$4+1),1,0))</x:f>
      </x:c>
      <x:c r="T180" s="3" t="str">
        <x:f>IF(A180="","",IF(AND(OR(J180="Booked",J180="Lost"),ISNUMBER(K180),K180&gt;=F180,K180&lt;Dashboard!$D$4+1),1,0))</x:f>
      </x:c>
      <x:c r="U180" s="3" t="str">
        <x:f>IF(A180="","",IF(AND(ISNUMBER(I180),ISNUMBER(F180),I180&gt;=F180,I180&lt;Dashboard!$D$4+1),1,0))</x:f>
      </x:c>
      <x:c r="V180" s="3" t="str">
        <x:f>IF(A180="","",IF(M180="Yes",1,0))</x:f>
      </x:c>
      <x:c r="W180" s="3" t="str">
        <x:f>IF(A180="","",IF(AND(ISNUMBER(E180),ISNUMBER(F180),F180&gt;=E180),1,0))</x:f>
      </x:c>
      <x:c r="X180" s="3" t="str">
        <x:f>IF(A180="","",IF(AND(ISNUMBER(F180),ISNUMBER(G180),G180&gt;=F180,G180&lt;Dashboard!$D$4+1),1,0))</x:f>
      </x:c>
    </x:row>
    <x:row r="181">
      <x:c r="A181" s="13"/>
      <x:c r="B181" s="13"/>
      <x:c r="C181" s="13"/>
      <x:c r="D181" s="13"/>
      <x:c r="E181" s="14"/>
      <x:c r="F181" s="14"/>
      <x:c r="G181" s="14"/>
      <x:c r="H181" s="14"/>
      <x:c r="I181" s="14"/>
      <x:c r="J181" s="13"/>
      <x:c r="K181" s="14"/>
      <x:c r="L181" s="13"/>
      <x:c r="M181" s="13"/>
      <x:c r="N181" s="13"/>
      <x:c r="O181" s="13"/>
      <x:c r="P181" s="13"/>
      <x:c r="Q181" s="18" t="str">
        <x:f>IF(A181="","",IF(AND(ISNUMBER(E181),ISNUMBER(F181),F181&gt;=E181),(F181-E181)*24,0))</x:f>
      </x:c>
      <x:c r="R181" s="3" t="str">
        <x:f>IF(A181="","",IF(AND(X181=1,ISNUMBER(H181),H181&gt;=F181,H181&lt;=G181,H181&lt;Dashboard!$D$4+1),1,0))</x:f>
      </x:c>
      <x:c r="S181" s="3" t="str">
        <x:f>IF(A181="","",IF(AND(J181="Booked",ISNUMBER(K181),K181&gt;=F181,K181&lt;Dashboard!$D$4+1),1,0))</x:f>
      </x:c>
      <x:c r="T181" s="3" t="str">
        <x:f>IF(A181="","",IF(AND(OR(J181="Booked",J181="Lost"),ISNUMBER(K181),K181&gt;=F181,K181&lt;Dashboard!$D$4+1),1,0))</x:f>
      </x:c>
      <x:c r="U181" s="3" t="str">
        <x:f>IF(A181="","",IF(AND(ISNUMBER(I181),ISNUMBER(F181),I181&gt;=F181,I181&lt;Dashboard!$D$4+1),1,0))</x:f>
      </x:c>
      <x:c r="V181" s="3" t="str">
        <x:f>IF(A181="","",IF(M181="Yes",1,0))</x:f>
      </x:c>
      <x:c r="W181" s="3" t="str">
        <x:f>IF(A181="","",IF(AND(ISNUMBER(E181),ISNUMBER(F181),F181&gt;=E181),1,0))</x:f>
      </x:c>
      <x:c r="X181" s="3" t="str">
        <x:f>IF(A181="","",IF(AND(ISNUMBER(F181),ISNUMBER(G181),G181&gt;=F181,G181&lt;Dashboard!$D$4+1),1,0))</x:f>
      </x:c>
    </x:row>
    <x:row r="182">
      <x:c r="A182" s="13"/>
      <x:c r="B182" s="13"/>
      <x:c r="C182" s="13"/>
      <x:c r="D182" s="13"/>
      <x:c r="E182" s="14"/>
      <x:c r="F182" s="14"/>
      <x:c r="G182" s="14"/>
      <x:c r="H182" s="14"/>
      <x:c r="I182" s="14"/>
      <x:c r="J182" s="13"/>
      <x:c r="K182" s="14"/>
      <x:c r="L182" s="13"/>
      <x:c r="M182" s="13"/>
      <x:c r="N182" s="13"/>
      <x:c r="O182" s="13"/>
      <x:c r="P182" s="13"/>
      <x:c r="Q182" s="18" t="str">
        <x:f>IF(A182="","",IF(AND(ISNUMBER(E182),ISNUMBER(F182),F182&gt;=E182),(F182-E182)*24,0))</x:f>
      </x:c>
      <x:c r="R182" s="3" t="str">
        <x:f>IF(A182="","",IF(AND(X182=1,ISNUMBER(H182),H182&gt;=F182,H182&lt;=G182,H182&lt;Dashboard!$D$4+1),1,0))</x:f>
      </x:c>
      <x:c r="S182" s="3" t="str">
        <x:f>IF(A182="","",IF(AND(J182="Booked",ISNUMBER(K182),K182&gt;=F182,K182&lt;Dashboard!$D$4+1),1,0))</x:f>
      </x:c>
      <x:c r="T182" s="3" t="str">
        <x:f>IF(A182="","",IF(AND(OR(J182="Booked",J182="Lost"),ISNUMBER(K182),K182&gt;=F182,K182&lt;Dashboard!$D$4+1),1,0))</x:f>
      </x:c>
      <x:c r="U182" s="3" t="str">
        <x:f>IF(A182="","",IF(AND(ISNUMBER(I182),ISNUMBER(F182),I182&gt;=F182,I182&lt;Dashboard!$D$4+1),1,0))</x:f>
      </x:c>
      <x:c r="V182" s="3" t="str">
        <x:f>IF(A182="","",IF(M182="Yes",1,0))</x:f>
      </x:c>
      <x:c r="W182" s="3" t="str">
        <x:f>IF(A182="","",IF(AND(ISNUMBER(E182),ISNUMBER(F182),F182&gt;=E182),1,0))</x:f>
      </x:c>
      <x:c r="X182" s="3" t="str">
        <x:f>IF(A182="","",IF(AND(ISNUMBER(F182),ISNUMBER(G182),G182&gt;=F182,G182&lt;Dashboard!$D$4+1),1,0))</x:f>
      </x:c>
    </x:row>
    <x:row r="183">
      <x:c r="A183" s="13"/>
      <x:c r="B183" s="13"/>
      <x:c r="C183" s="13"/>
      <x:c r="D183" s="13"/>
      <x:c r="E183" s="14"/>
      <x:c r="F183" s="14"/>
      <x:c r="G183" s="14"/>
      <x:c r="H183" s="14"/>
      <x:c r="I183" s="14"/>
      <x:c r="J183" s="13"/>
      <x:c r="K183" s="14"/>
      <x:c r="L183" s="13"/>
      <x:c r="M183" s="13"/>
      <x:c r="N183" s="13"/>
      <x:c r="O183" s="13"/>
      <x:c r="P183" s="13"/>
      <x:c r="Q183" s="18" t="str">
        <x:f>IF(A183="","",IF(AND(ISNUMBER(E183),ISNUMBER(F183),F183&gt;=E183),(F183-E183)*24,0))</x:f>
      </x:c>
      <x:c r="R183" s="3" t="str">
        <x:f>IF(A183="","",IF(AND(X183=1,ISNUMBER(H183),H183&gt;=F183,H183&lt;=G183,H183&lt;Dashboard!$D$4+1),1,0))</x:f>
      </x:c>
      <x:c r="S183" s="3" t="str">
        <x:f>IF(A183="","",IF(AND(J183="Booked",ISNUMBER(K183),K183&gt;=F183,K183&lt;Dashboard!$D$4+1),1,0))</x:f>
      </x:c>
      <x:c r="T183" s="3" t="str">
        <x:f>IF(A183="","",IF(AND(OR(J183="Booked",J183="Lost"),ISNUMBER(K183),K183&gt;=F183,K183&lt;Dashboard!$D$4+1),1,0))</x:f>
      </x:c>
      <x:c r="U183" s="3" t="str">
        <x:f>IF(A183="","",IF(AND(ISNUMBER(I183),ISNUMBER(F183),I183&gt;=F183,I183&lt;Dashboard!$D$4+1),1,0))</x:f>
      </x:c>
      <x:c r="V183" s="3" t="str">
        <x:f>IF(A183="","",IF(M183="Yes",1,0))</x:f>
      </x:c>
      <x:c r="W183" s="3" t="str">
        <x:f>IF(A183="","",IF(AND(ISNUMBER(E183),ISNUMBER(F183),F183&gt;=E183),1,0))</x:f>
      </x:c>
      <x:c r="X183" s="3" t="str">
        <x:f>IF(A183="","",IF(AND(ISNUMBER(F183),ISNUMBER(G183),G183&gt;=F183,G183&lt;Dashboard!$D$4+1),1,0))</x:f>
      </x:c>
    </x:row>
    <x:row r="184">
      <x:c r="A184" s="13"/>
      <x:c r="B184" s="13"/>
      <x:c r="C184" s="13"/>
      <x:c r="D184" s="13"/>
      <x:c r="E184" s="14"/>
      <x:c r="F184" s="14"/>
      <x:c r="G184" s="14"/>
      <x:c r="H184" s="14"/>
      <x:c r="I184" s="14"/>
      <x:c r="J184" s="13"/>
      <x:c r="K184" s="14"/>
      <x:c r="L184" s="13"/>
      <x:c r="M184" s="13"/>
      <x:c r="N184" s="13"/>
      <x:c r="O184" s="13"/>
      <x:c r="P184" s="13"/>
      <x:c r="Q184" s="18" t="str">
        <x:f>IF(A184="","",IF(AND(ISNUMBER(E184),ISNUMBER(F184),F184&gt;=E184),(F184-E184)*24,0))</x:f>
      </x:c>
      <x:c r="R184" s="3" t="str">
        <x:f>IF(A184="","",IF(AND(X184=1,ISNUMBER(H184),H184&gt;=F184,H184&lt;=G184,H184&lt;Dashboard!$D$4+1),1,0))</x:f>
      </x:c>
      <x:c r="S184" s="3" t="str">
        <x:f>IF(A184="","",IF(AND(J184="Booked",ISNUMBER(K184),K184&gt;=F184,K184&lt;Dashboard!$D$4+1),1,0))</x:f>
      </x:c>
      <x:c r="T184" s="3" t="str">
        <x:f>IF(A184="","",IF(AND(OR(J184="Booked",J184="Lost"),ISNUMBER(K184),K184&gt;=F184,K184&lt;Dashboard!$D$4+1),1,0))</x:f>
      </x:c>
      <x:c r="U184" s="3" t="str">
        <x:f>IF(A184="","",IF(AND(ISNUMBER(I184),ISNUMBER(F184),I184&gt;=F184,I184&lt;Dashboard!$D$4+1),1,0))</x:f>
      </x:c>
      <x:c r="V184" s="3" t="str">
        <x:f>IF(A184="","",IF(M184="Yes",1,0))</x:f>
      </x:c>
      <x:c r="W184" s="3" t="str">
        <x:f>IF(A184="","",IF(AND(ISNUMBER(E184),ISNUMBER(F184),F184&gt;=E184),1,0))</x:f>
      </x:c>
      <x:c r="X184" s="3" t="str">
        <x:f>IF(A184="","",IF(AND(ISNUMBER(F184),ISNUMBER(G184),G184&gt;=F184,G184&lt;Dashboard!$D$4+1),1,0))</x:f>
      </x:c>
    </x:row>
    <x:row r="185">
      <x:c r="A185" s="13"/>
      <x:c r="B185" s="13"/>
      <x:c r="C185" s="13"/>
      <x:c r="D185" s="13"/>
      <x:c r="E185" s="14"/>
      <x:c r="F185" s="14"/>
      <x:c r="G185" s="14"/>
      <x:c r="H185" s="14"/>
      <x:c r="I185" s="14"/>
      <x:c r="J185" s="13"/>
      <x:c r="K185" s="14"/>
      <x:c r="L185" s="13"/>
      <x:c r="M185" s="13"/>
      <x:c r="N185" s="13"/>
      <x:c r="O185" s="13"/>
      <x:c r="P185" s="13"/>
      <x:c r="Q185" s="18" t="str">
        <x:f>IF(A185="","",IF(AND(ISNUMBER(E185),ISNUMBER(F185),F185&gt;=E185),(F185-E185)*24,0))</x:f>
      </x:c>
      <x:c r="R185" s="3" t="str">
        <x:f>IF(A185="","",IF(AND(X185=1,ISNUMBER(H185),H185&gt;=F185,H185&lt;=G185,H185&lt;Dashboard!$D$4+1),1,0))</x:f>
      </x:c>
      <x:c r="S185" s="3" t="str">
        <x:f>IF(A185="","",IF(AND(J185="Booked",ISNUMBER(K185),K185&gt;=F185,K185&lt;Dashboard!$D$4+1),1,0))</x:f>
      </x:c>
      <x:c r="T185" s="3" t="str">
        <x:f>IF(A185="","",IF(AND(OR(J185="Booked",J185="Lost"),ISNUMBER(K185),K185&gt;=F185,K185&lt;Dashboard!$D$4+1),1,0))</x:f>
      </x:c>
      <x:c r="U185" s="3" t="str">
        <x:f>IF(A185="","",IF(AND(ISNUMBER(I185),ISNUMBER(F185),I185&gt;=F185,I185&lt;Dashboard!$D$4+1),1,0))</x:f>
      </x:c>
      <x:c r="V185" s="3" t="str">
        <x:f>IF(A185="","",IF(M185="Yes",1,0))</x:f>
      </x:c>
      <x:c r="W185" s="3" t="str">
        <x:f>IF(A185="","",IF(AND(ISNUMBER(E185),ISNUMBER(F185),F185&gt;=E185),1,0))</x:f>
      </x:c>
      <x:c r="X185" s="3" t="str">
        <x:f>IF(A185="","",IF(AND(ISNUMBER(F185),ISNUMBER(G185),G185&gt;=F185,G185&lt;Dashboard!$D$4+1),1,0))</x:f>
      </x:c>
    </x:row>
    <x:row r="186">
      <x:c r="A186" s="13"/>
      <x:c r="B186" s="13"/>
      <x:c r="C186" s="13"/>
      <x:c r="D186" s="13"/>
      <x:c r="E186" s="14"/>
      <x:c r="F186" s="14"/>
      <x:c r="G186" s="14"/>
      <x:c r="H186" s="14"/>
      <x:c r="I186" s="14"/>
      <x:c r="J186" s="13"/>
      <x:c r="K186" s="14"/>
      <x:c r="L186" s="13"/>
      <x:c r="M186" s="13"/>
      <x:c r="N186" s="13"/>
      <x:c r="O186" s="13"/>
      <x:c r="P186" s="13"/>
      <x:c r="Q186" s="18" t="str">
        <x:f>IF(A186="","",IF(AND(ISNUMBER(E186),ISNUMBER(F186),F186&gt;=E186),(F186-E186)*24,0))</x:f>
      </x:c>
      <x:c r="R186" s="3" t="str">
        <x:f>IF(A186="","",IF(AND(X186=1,ISNUMBER(H186),H186&gt;=F186,H186&lt;=G186,H186&lt;Dashboard!$D$4+1),1,0))</x:f>
      </x:c>
      <x:c r="S186" s="3" t="str">
        <x:f>IF(A186="","",IF(AND(J186="Booked",ISNUMBER(K186),K186&gt;=F186,K186&lt;Dashboard!$D$4+1),1,0))</x:f>
      </x:c>
      <x:c r="T186" s="3" t="str">
        <x:f>IF(A186="","",IF(AND(OR(J186="Booked",J186="Lost"),ISNUMBER(K186),K186&gt;=F186,K186&lt;Dashboard!$D$4+1),1,0))</x:f>
      </x:c>
      <x:c r="U186" s="3" t="str">
        <x:f>IF(A186="","",IF(AND(ISNUMBER(I186),ISNUMBER(F186),I186&gt;=F186,I186&lt;Dashboard!$D$4+1),1,0))</x:f>
      </x:c>
      <x:c r="V186" s="3" t="str">
        <x:f>IF(A186="","",IF(M186="Yes",1,0))</x:f>
      </x:c>
      <x:c r="W186" s="3" t="str">
        <x:f>IF(A186="","",IF(AND(ISNUMBER(E186),ISNUMBER(F186),F186&gt;=E186),1,0))</x:f>
      </x:c>
      <x:c r="X186" s="3" t="str">
        <x:f>IF(A186="","",IF(AND(ISNUMBER(F186),ISNUMBER(G186),G186&gt;=F186,G186&lt;Dashboard!$D$4+1),1,0))</x:f>
      </x:c>
    </x:row>
    <x:row r="187">
      <x:c r="A187" s="13"/>
      <x:c r="B187" s="13"/>
      <x:c r="C187" s="13"/>
      <x:c r="D187" s="13"/>
      <x:c r="E187" s="14"/>
      <x:c r="F187" s="14"/>
      <x:c r="G187" s="14"/>
      <x:c r="H187" s="14"/>
      <x:c r="I187" s="14"/>
      <x:c r="J187" s="13"/>
      <x:c r="K187" s="14"/>
      <x:c r="L187" s="13"/>
      <x:c r="M187" s="13"/>
      <x:c r="N187" s="13"/>
      <x:c r="O187" s="13"/>
      <x:c r="P187" s="13"/>
      <x:c r="Q187" s="18" t="str">
        <x:f>IF(A187="","",IF(AND(ISNUMBER(E187),ISNUMBER(F187),F187&gt;=E187),(F187-E187)*24,0))</x:f>
      </x:c>
      <x:c r="R187" s="3" t="str">
        <x:f>IF(A187="","",IF(AND(X187=1,ISNUMBER(H187),H187&gt;=F187,H187&lt;=G187,H187&lt;Dashboard!$D$4+1),1,0))</x:f>
      </x:c>
      <x:c r="S187" s="3" t="str">
        <x:f>IF(A187="","",IF(AND(J187="Booked",ISNUMBER(K187),K187&gt;=F187,K187&lt;Dashboard!$D$4+1),1,0))</x:f>
      </x:c>
      <x:c r="T187" s="3" t="str">
        <x:f>IF(A187="","",IF(AND(OR(J187="Booked",J187="Lost"),ISNUMBER(K187),K187&gt;=F187,K187&lt;Dashboard!$D$4+1),1,0))</x:f>
      </x:c>
      <x:c r="U187" s="3" t="str">
        <x:f>IF(A187="","",IF(AND(ISNUMBER(I187),ISNUMBER(F187),I187&gt;=F187,I187&lt;Dashboard!$D$4+1),1,0))</x:f>
      </x:c>
      <x:c r="V187" s="3" t="str">
        <x:f>IF(A187="","",IF(M187="Yes",1,0))</x:f>
      </x:c>
      <x:c r="W187" s="3" t="str">
        <x:f>IF(A187="","",IF(AND(ISNUMBER(E187),ISNUMBER(F187),F187&gt;=E187),1,0))</x:f>
      </x:c>
      <x:c r="X187" s="3" t="str">
        <x:f>IF(A187="","",IF(AND(ISNUMBER(F187),ISNUMBER(G187),G187&gt;=F187,G187&lt;Dashboard!$D$4+1),1,0))</x:f>
      </x:c>
    </x:row>
    <x:row r="188">
      <x:c r="A188" s="13"/>
      <x:c r="B188" s="13"/>
      <x:c r="C188" s="13"/>
      <x:c r="D188" s="13"/>
      <x:c r="E188" s="14"/>
      <x:c r="F188" s="14"/>
      <x:c r="G188" s="14"/>
      <x:c r="H188" s="14"/>
      <x:c r="I188" s="14"/>
      <x:c r="J188" s="13"/>
      <x:c r="K188" s="14"/>
      <x:c r="L188" s="13"/>
      <x:c r="M188" s="13"/>
      <x:c r="N188" s="13"/>
      <x:c r="O188" s="13"/>
      <x:c r="P188" s="13"/>
      <x:c r="Q188" s="18" t="str">
        <x:f>IF(A188="","",IF(AND(ISNUMBER(E188),ISNUMBER(F188),F188&gt;=E188),(F188-E188)*24,0))</x:f>
      </x:c>
      <x:c r="R188" s="3" t="str">
        <x:f>IF(A188="","",IF(AND(X188=1,ISNUMBER(H188),H188&gt;=F188,H188&lt;=G188,H188&lt;Dashboard!$D$4+1),1,0))</x:f>
      </x:c>
      <x:c r="S188" s="3" t="str">
        <x:f>IF(A188="","",IF(AND(J188="Booked",ISNUMBER(K188),K188&gt;=F188,K188&lt;Dashboard!$D$4+1),1,0))</x:f>
      </x:c>
      <x:c r="T188" s="3" t="str">
        <x:f>IF(A188="","",IF(AND(OR(J188="Booked",J188="Lost"),ISNUMBER(K188),K188&gt;=F188,K188&lt;Dashboard!$D$4+1),1,0))</x:f>
      </x:c>
      <x:c r="U188" s="3" t="str">
        <x:f>IF(A188="","",IF(AND(ISNUMBER(I188),ISNUMBER(F188),I188&gt;=F188,I188&lt;Dashboard!$D$4+1),1,0))</x:f>
      </x:c>
      <x:c r="V188" s="3" t="str">
        <x:f>IF(A188="","",IF(M188="Yes",1,0))</x:f>
      </x:c>
      <x:c r="W188" s="3" t="str">
        <x:f>IF(A188="","",IF(AND(ISNUMBER(E188),ISNUMBER(F188),F188&gt;=E188),1,0))</x:f>
      </x:c>
      <x:c r="X188" s="3" t="str">
        <x:f>IF(A188="","",IF(AND(ISNUMBER(F188),ISNUMBER(G188),G188&gt;=F188,G188&lt;Dashboard!$D$4+1),1,0))</x:f>
      </x:c>
    </x:row>
    <x:row r="189">
      <x:c r="A189" s="13"/>
      <x:c r="B189" s="13"/>
      <x:c r="C189" s="13"/>
      <x:c r="D189" s="13"/>
      <x:c r="E189" s="14"/>
      <x:c r="F189" s="14"/>
      <x:c r="G189" s="14"/>
      <x:c r="H189" s="14"/>
      <x:c r="I189" s="14"/>
      <x:c r="J189" s="13"/>
      <x:c r="K189" s="14"/>
      <x:c r="L189" s="13"/>
      <x:c r="M189" s="13"/>
      <x:c r="N189" s="13"/>
      <x:c r="O189" s="13"/>
      <x:c r="P189" s="13"/>
      <x:c r="Q189" s="18" t="str">
        <x:f>IF(A189="","",IF(AND(ISNUMBER(E189),ISNUMBER(F189),F189&gt;=E189),(F189-E189)*24,0))</x:f>
      </x:c>
      <x:c r="R189" s="3" t="str">
        <x:f>IF(A189="","",IF(AND(X189=1,ISNUMBER(H189),H189&gt;=F189,H189&lt;=G189,H189&lt;Dashboard!$D$4+1),1,0))</x:f>
      </x:c>
      <x:c r="S189" s="3" t="str">
        <x:f>IF(A189="","",IF(AND(J189="Booked",ISNUMBER(K189),K189&gt;=F189,K189&lt;Dashboard!$D$4+1),1,0))</x:f>
      </x:c>
      <x:c r="T189" s="3" t="str">
        <x:f>IF(A189="","",IF(AND(OR(J189="Booked",J189="Lost"),ISNUMBER(K189),K189&gt;=F189,K189&lt;Dashboard!$D$4+1),1,0))</x:f>
      </x:c>
      <x:c r="U189" s="3" t="str">
        <x:f>IF(A189="","",IF(AND(ISNUMBER(I189),ISNUMBER(F189),I189&gt;=F189,I189&lt;Dashboard!$D$4+1),1,0))</x:f>
      </x:c>
      <x:c r="V189" s="3" t="str">
        <x:f>IF(A189="","",IF(M189="Yes",1,0))</x:f>
      </x:c>
      <x:c r="W189" s="3" t="str">
        <x:f>IF(A189="","",IF(AND(ISNUMBER(E189),ISNUMBER(F189),F189&gt;=E189),1,0))</x:f>
      </x:c>
      <x:c r="X189" s="3" t="str">
        <x:f>IF(A189="","",IF(AND(ISNUMBER(F189),ISNUMBER(G189),G189&gt;=F189,G189&lt;Dashboard!$D$4+1),1,0))</x:f>
      </x:c>
    </x:row>
    <x:row r="190">
      <x:c r="A190" s="13"/>
      <x:c r="B190" s="13"/>
      <x:c r="C190" s="13"/>
      <x:c r="D190" s="13"/>
      <x:c r="E190" s="14"/>
      <x:c r="F190" s="14"/>
      <x:c r="G190" s="14"/>
      <x:c r="H190" s="14"/>
      <x:c r="I190" s="14"/>
      <x:c r="J190" s="13"/>
      <x:c r="K190" s="14"/>
      <x:c r="L190" s="13"/>
      <x:c r="M190" s="13"/>
      <x:c r="N190" s="13"/>
      <x:c r="O190" s="13"/>
      <x:c r="P190" s="13"/>
      <x:c r="Q190" s="18" t="str">
        <x:f>IF(A190="","",IF(AND(ISNUMBER(E190),ISNUMBER(F190),F190&gt;=E190),(F190-E190)*24,0))</x:f>
      </x:c>
      <x:c r="R190" s="3" t="str">
        <x:f>IF(A190="","",IF(AND(X190=1,ISNUMBER(H190),H190&gt;=F190,H190&lt;=G190,H190&lt;Dashboard!$D$4+1),1,0))</x:f>
      </x:c>
      <x:c r="S190" s="3" t="str">
        <x:f>IF(A190="","",IF(AND(J190="Booked",ISNUMBER(K190),K190&gt;=F190,K190&lt;Dashboard!$D$4+1),1,0))</x:f>
      </x:c>
      <x:c r="T190" s="3" t="str">
        <x:f>IF(A190="","",IF(AND(OR(J190="Booked",J190="Lost"),ISNUMBER(K190),K190&gt;=F190,K190&lt;Dashboard!$D$4+1),1,0))</x:f>
      </x:c>
      <x:c r="U190" s="3" t="str">
        <x:f>IF(A190="","",IF(AND(ISNUMBER(I190),ISNUMBER(F190),I190&gt;=F190,I190&lt;Dashboard!$D$4+1),1,0))</x:f>
      </x:c>
      <x:c r="V190" s="3" t="str">
        <x:f>IF(A190="","",IF(M190="Yes",1,0))</x:f>
      </x:c>
      <x:c r="W190" s="3" t="str">
        <x:f>IF(A190="","",IF(AND(ISNUMBER(E190),ISNUMBER(F190),F190&gt;=E190),1,0))</x:f>
      </x:c>
      <x:c r="X190" s="3" t="str">
        <x:f>IF(A190="","",IF(AND(ISNUMBER(F190),ISNUMBER(G190),G190&gt;=F190,G190&lt;Dashboard!$D$4+1),1,0))</x:f>
      </x:c>
    </x:row>
    <x:row r="191">
      <x:c r="A191" s="13"/>
      <x:c r="B191" s="13"/>
      <x:c r="C191" s="13"/>
      <x:c r="D191" s="13"/>
      <x:c r="E191" s="14"/>
      <x:c r="F191" s="14"/>
      <x:c r="G191" s="14"/>
      <x:c r="H191" s="14"/>
      <x:c r="I191" s="14"/>
      <x:c r="J191" s="13"/>
      <x:c r="K191" s="14"/>
      <x:c r="L191" s="13"/>
      <x:c r="M191" s="13"/>
      <x:c r="N191" s="13"/>
      <x:c r="O191" s="13"/>
      <x:c r="P191" s="13"/>
      <x:c r="Q191" s="18" t="str">
        <x:f>IF(A191="","",IF(AND(ISNUMBER(E191),ISNUMBER(F191),F191&gt;=E191),(F191-E191)*24,0))</x:f>
      </x:c>
      <x:c r="R191" s="3" t="str">
        <x:f>IF(A191="","",IF(AND(X191=1,ISNUMBER(H191),H191&gt;=F191,H191&lt;=G191,H191&lt;Dashboard!$D$4+1),1,0))</x:f>
      </x:c>
      <x:c r="S191" s="3" t="str">
        <x:f>IF(A191="","",IF(AND(J191="Booked",ISNUMBER(K191),K191&gt;=F191,K191&lt;Dashboard!$D$4+1),1,0))</x:f>
      </x:c>
      <x:c r="T191" s="3" t="str">
        <x:f>IF(A191="","",IF(AND(OR(J191="Booked",J191="Lost"),ISNUMBER(K191),K191&gt;=F191,K191&lt;Dashboard!$D$4+1),1,0))</x:f>
      </x:c>
      <x:c r="U191" s="3" t="str">
        <x:f>IF(A191="","",IF(AND(ISNUMBER(I191),ISNUMBER(F191),I191&gt;=F191,I191&lt;Dashboard!$D$4+1),1,0))</x:f>
      </x:c>
      <x:c r="V191" s="3" t="str">
        <x:f>IF(A191="","",IF(M191="Yes",1,0))</x:f>
      </x:c>
      <x:c r="W191" s="3" t="str">
        <x:f>IF(A191="","",IF(AND(ISNUMBER(E191),ISNUMBER(F191),F191&gt;=E191),1,0))</x:f>
      </x:c>
      <x:c r="X191" s="3" t="str">
        <x:f>IF(A191="","",IF(AND(ISNUMBER(F191),ISNUMBER(G191),G191&gt;=F191,G191&lt;Dashboard!$D$4+1),1,0))</x:f>
      </x:c>
    </x:row>
    <x:row r="192">
      <x:c r="A192" s="13"/>
      <x:c r="B192" s="13"/>
      <x:c r="C192" s="13"/>
      <x:c r="D192" s="13"/>
      <x:c r="E192" s="14"/>
      <x:c r="F192" s="14"/>
      <x:c r="G192" s="14"/>
      <x:c r="H192" s="14"/>
      <x:c r="I192" s="14"/>
      <x:c r="J192" s="13"/>
      <x:c r="K192" s="14"/>
      <x:c r="L192" s="13"/>
      <x:c r="M192" s="13"/>
      <x:c r="N192" s="13"/>
      <x:c r="O192" s="13"/>
      <x:c r="P192" s="13"/>
      <x:c r="Q192" s="18" t="str">
        <x:f>IF(A192="","",IF(AND(ISNUMBER(E192),ISNUMBER(F192),F192&gt;=E192),(F192-E192)*24,0))</x:f>
      </x:c>
      <x:c r="R192" s="3" t="str">
        <x:f>IF(A192="","",IF(AND(X192=1,ISNUMBER(H192),H192&gt;=F192,H192&lt;=G192,H192&lt;Dashboard!$D$4+1),1,0))</x:f>
      </x:c>
      <x:c r="S192" s="3" t="str">
        <x:f>IF(A192="","",IF(AND(J192="Booked",ISNUMBER(K192),K192&gt;=F192,K192&lt;Dashboard!$D$4+1),1,0))</x:f>
      </x:c>
      <x:c r="T192" s="3" t="str">
        <x:f>IF(A192="","",IF(AND(OR(J192="Booked",J192="Lost"),ISNUMBER(K192),K192&gt;=F192,K192&lt;Dashboard!$D$4+1),1,0))</x:f>
      </x:c>
      <x:c r="U192" s="3" t="str">
        <x:f>IF(A192="","",IF(AND(ISNUMBER(I192),ISNUMBER(F192),I192&gt;=F192,I192&lt;Dashboard!$D$4+1),1,0))</x:f>
      </x:c>
      <x:c r="V192" s="3" t="str">
        <x:f>IF(A192="","",IF(M192="Yes",1,0))</x:f>
      </x:c>
      <x:c r="W192" s="3" t="str">
        <x:f>IF(A192="","",IF(AND(ISNUMBER(E192),ISNUMBER(F192),F192&gt;=E192),1,0))</x:f>
      </x:c>
      <x:c r="X192" s="3" t="str">
        <x:f>IF(A192="","",IF(AND(ISNUMBER(F192),ISNUMBER(G192),G192&gt;=F192,G192&lt;Dashboard!$D$4+1),1,0))</x:f>
      </x:c>
    </x:row>
    <x:row r="193">
      <x:c r="A193" s="13"/>
      <x:c r="B193" s="13"/>
      <x:c r="C193" s="13"/>
      <x:c r="D193" s="13"/>
      <x:c r="E193" s="14"/>
      <x:c r="F193" s="14"/>
      <x:c r="G193" s="14"/>
      <x:c r="H193" s="14"/>
      <x:c r="I193" s="14"/>
      <x:c r="J193" s="13"/>
      <x:c r="K193" s="14"/>
      <x:c r="L193" s="13"/>
      <x:c r="M193" s="13"/>
      <x:c r="N193" s="13"/>
      <x:c r="O193" s="13"/>
      <x:c r="P193" s="13"/>
      <x:c r="Q193" s="18" t="str">
        <x:f>IF(A193="","",IF(AND(ISNUMBER(E193),ISNUMBER(F193),F193&gt;=E193),(F193-E193)*24,0))</x:f>
      </x:c>
      <x:c r="R193" s="3" t="str">
        <x:f>IF(A193="","",IF(AND(X193=1,ISNUMBER(H193),H193&gt;=F193,H193&lt;=G193,H193&lt;Dashboard!$D$4+1),1,0))</x:f>
      </x:c>
      <x:c r="S193" s="3" t="str">
        <x:f>IF(A193="","",IF(AND(J193="Booked",ISNUMBER(K193),K193&gt;=F193,K193&lt;Dashboard!$D$4+1),1,0))</x:f>
      </x:c>
      <x:c r="T193" s="3" t="str">
        <x:f>IF(A193="","",IF(AND(OR(J193="Booked",J193="Lost"),ISNUMBER(K193),K193&gt;=F193,K193&lt;Dashboard!$D$4+1),1,0))</x:f>
      </x:c>
      <x:c r="U193" s="3" t="str">
        <x:f>IF(A193="","",IF(AND(ISNUMBER(I193),ISNUMBER(F193),I193&gt;=F193,I193&lt;Dashboard!$D$4+1),1,0))</x:f>
      </x:c>
      <x:c r="V193" s="3" t="str">
        <x:f>IF(A193="","",IF(M193="Yes",1,0))</x:f>
      </x:c>
      <x:c r="W193" s="3" t="str">
        <x:f>IF(A193="","",IF(AND(ISNUMBER(E193),ISNUMBER(F193),F193&gt;=E193),1,0))</x:f>
      </x:c>
      <x:c r="X193" s="3" t="str">
        <x:f>IF(A193="","",IF(AND(ISNUMBER(F193),ISNUMBER(G193),G193&gt;=F193,G193&lt;Dashboard!$D$4+1),1,0))</x:f>
      </x:c>
    </x:row>
    <x:row r="194">
      <x:c r="A194" s="13"/>
      <x:c r="B194" s="13"/>
      <x:c r="C194" s="13"/>
      <x:c r="D194" s="13"/>
      <x:c r="E194" s="14"/>
      <x:c r="F194" s="14"/>
      <x:c r="G194" s="14"/>
      <x:c r="H194" s="14"/>
      <x:c r="I194" s="14"/>
      <x:c r="J194" s="13"/>
      <x:c r="K194" s="14"/>
      <x:c r="L194" s="13"/>
      <x:c r="M194" s="13"/>
      <x:c r="N194" s="13"/>
      <x:c r="O194" s="13"/>
      <x:c r="P194" s="13"/>
      <x:c r="Q194" s="18" t="str">
        <x:f>IF(A194="","",IF(AND(ISNUMBER(E194),ISNUMBER(F194),F194&gt;=E194),(F194-E194)*24,0))</x:f>
      </x:c>
      <x:c r="R194" s="3" t="str">
        <x:f>IF(A194="","",IF(AND(X194=1,ISNUMBER(H194),H194&gt;=F194,H194&lt;=G194,H194&lt;Dashboard!$D$4+1),1,0))</x:f>
      </x:c>
      <x:c r="S194" s="3" t="str">
        <x:f>IF(A194="","",IF(AND(J194="Booked",ISNUMBER(K194),K194&gt;=F194,K194&lt;Dashboard!$D$4+1),1,0))</x:f>
      </x:c>
      <x:c r="T194" s="3" t="str">
        <x:f>IF(A194="","",IF(AND(OR(J194="Booked",J194="Lost"),ISNUMBER(K194),K194&gt;=F194,K194&lt;Dashboard!$D$4+1),1,0))</x:f>
      </x:c>
      <x:c r="U194" s="3" t="str">
        <x:f>IF(A194="","",IF(AND(ISNUMBER(I194),ISNUMBER(F194),I194&gt;=F194,I194&lt;Dashboard!$D$4+1),1,0))</x:f>
      </x:c>
      <x:c r="V194" s="3" t="str">
        <x:f>IF(A194="","",IF(M194="Yes",1,0))</x:f>
      </x:c>
      <x:c r="W194" s="3" t="str">
        <x:f>IF(A194="","",IF(AND(ISNUMBER(E194),ISNUMBER(F194),F194&gt;=E194),1,0))</x:f>
      </x:c>
      <x:c r="X194" s="3" t="str">
        <x:f>IF(A194="","",IF(AND(ISNUMBER(F194),ISNUMBER(G194),G194&gt;=F194,G194&lt;Dashboard!$D$4+1),1,0))</x:f>
      </x:c>
    </x:row>
    <x:row r="195">
      <x:c r="A195" s="13"/>
      <x:c r="B195" s="13"/>
      <x:c r="C195" s="13"/>
      <x:c r="D195" s="13"/>
      <x:c r="E195" s="14"/>
      <x:c r="F195" s="14"/>
      <x:c r="G195" s="14"/>
      <x:c r="H195" s="14"/>
      <x:c r="I195" s="14"/>
      <x:c r="J195" s="13"/>
      <x:c r="K195" s="14"/>
      <x:c r="L195" s="13"/>
      <x:c r="M195" s="13"/>
      <x:c r="N195" s="13"/>
      <x:c r="O195" s="13"/>
      <x:c r="P195" s="13"/>
      <x:c r="Q195" s="18" t="str">
        <x:f>IF(A195="","",IF(AND(ISNUMBER(E195),ISNUMBER(F195),F195&gt;=E195),(F195-E195)*24,0))</x:f>
      </x:c>
      <x:c r="R195" s="3" t="str">
        <x:f>IF(A195="","",IF(AND(X195=1,ISNUMBER(H195),H195&gt;=F195,H195&lt;=G195,H195&lt;Dashboard!$D$4+1),1,0))</x:f>
      </x:c>
      <x:c r="S195" s="3" t="str">
        <x:f>IF(A195="","",IF(AND(J195="Booked",ISNUMBER(K195),K195&gt;=F195,K195&lt;Dashboard!$D$4+1),1,0))</x:f>
      </x:c>
      <x:c r="T195" s="3" t="str">
        <x:f>IF(A195="","",IF(AND(OR(J195="Booked",J195="Lost"),ISNUMBER(K195),K195&gt;=F195,K195&lt;Dashboard!$D$4+1),1,0))</x:f>
      </x:c>
      <x:c r="U195" s="3" t="str">
        <x:f>IF(A195="","",IF(AND(ISNUMBER(I195),ISNUMBER(F195),I195&gt;=F195,I195&lt;Dashboard!$D$4+1),1,0))</x:f>
      </x:c>
      <x:c r="V195" s="3" t="str">
        <x:f>IF(A195="","",IF(M195="Yes",1,0))</x:f>
      </x:c>
      <x:c r="W195" s="3" t="str">
        <x:f>IF(A195="","",IF(AND(ISNUMBER(E195),ISNUMBER(F195),F195&gt;=E195),1,0))</x:f>
      </x:c>
      <x:c r="X195" s="3" t="str">
        <x:f>IF(A195="","",IF(AND(ISNUMBER(F195),ISNUMBER(G195),G195&gt;=F195,G195&lt;Dashboard!$D$4+1),1,0))</x:f>
      </x:c>
    </x:row>
    <x:row r="196">
      <x:c r="A196" s="13"/>
      <x:c r="B196" s="13"/>
      <x:c r="C196" s="13"/>
      <x:c r="D196" s="13"/>
      <x:c r="E196" s="14"/>
      <x:c r="F196" s="14"/>
      <x:c r="G196" s="14"/>
      <x:c r="H196" s="14"/>
      <x:c r="I196" s="14"/>
      <x:c r="J196" s="13"/>
      <x:c r="K196" s="14"/>
      <x:c r="L196" s="13"/>
      <x:c r="M196" s="13"/>
      <x:c r="N196" s="13"/>
      <x:c r="O196" s="13"/>
      <x:c r="P196" s="13"/>
      <x:c r="Q196" s="18" t="str">
        <x:f>IF(A196="","",IF(AND(ISNUMBER(E196),ISNUMBER(F196),F196&gt;=E196),(F196-E196)*24,0))</x:f>
      </x:c>
      <x:c r="R196" s="3" t="str">
        <x:f>IF(A196="","",IF(AND(X196=1,ISNUMBER(H196),H196&gt;=F196,H196&lt;=G196,H196&lt;Dashboard!$D$4+1),1,0))</x:f>
      </x:c>
      <x:c r="S196" s="3" t="str">
        <x:f>IF(A196="","",IF(AND(J196="Booked",ISNUMBER(K196),K196&gt;=F196,K196&lt;Dashboard!$D$4+1),1,0))</x:f>
      </x:c>
      <x:c r="T196" s="3" t="str">
        <x:f>IF(A196="","",IF(AND(OR(J196="Booked",J196="Lost"),ISNUMBER(K196),K196&gt;=F196,K196&lt;Dashboard!$D$4+1),1,0))</x:f>
      </x:c>
      <x:c r="U196" s="3" t="str">
        <x:f>IF(A196="","",IF(AND(ISNUMBER(I196),ISNUMBER(F196),I196&gt;=F196,I196&lt;Dashboard!$D$4+1),1,0))</x:f>
      </x:c>
      <x:c r="V196" s="3" t="str">
        <x:f>IF(A196="","",IF(M196="Yes",1,0))</x:f>
      </x:c>
      <x:c r="W196" s="3" t="str">
        <x:f>IF(A196="","",IF(AND(ISNUMBER(E196),ISNUMBER(F196),F196&gt;=E196),1,0))</x:f>
      </x:c>
      <x:c r="X196" s="3" t="str">
        <x:f>IF(A196="","",IF(AND(ISNUMBER(F196),ISNUMBER(G196),G196&gt;=F196,G196&lt;Dashboard!$D$4+1),1,0))</x:f>
      </x:c>
    </x:row>
    <x:row r="197">
      <x:c r="A197" s="13"/>
      <x:c r="B197" s="13"/>
      <x:c r="C197" s="13"/>
      <x:c r="D197" s="13"/>
      <x:c r="E197" s="14"/>
      <x:c r="F197" s="14"/>
      <x:c r="G197" s="14"/>
      <x:c r="H197" s="14"/>
      <x:c r="I197" s="14"/>
      <x:c r="J197" s="13"/>
      <x:c r="K197" s="14"/>
      <x:c r="L197" s="13"/>
      <x:c r="M197" s="13"/>
      <x:c r="N197" s="13"/>
      <x:c r="O197" s="13"/>
      <x:c r="P197" s="13"/>
      <x:c r="Q197" s="18" t="str">
        <x:f>IF(A197="","",IF(AND(ISNUMBER(E197),ISNUMBER(F197),F197&gt;=E197),(F197-E197)*24,0))</x:f>
      </x:c>
      <x:c r="R197" s="3" t="str">
        <x:f>IF(A197="","",IF(AND(X197=1,ISNUMBER(H197),H197&gt;=F197,H197&lt;=G197,H197&lt;Dashboard!$D$4+1),1,0))</x:f>
      </x:c>
      <x:c r="S197" s="3" t="str">
        <x:f>IF(A197="","",IF(AND(J197="Booked",ISNUMBER(K197),K197&gt;=F197,K197&lt;Dashboard!$D$4+1),1,0))</x:f>
      </x:c>
      <x:c r="T197" s="3" t="str">
        <x:f>IF(A197="","",IF(AND(OR(J197="Booked",J197="Lost"),ISNUMBER(K197),K197&gt;=F197,K197&lt;Dashboard!$D$4+1),1,0))</x:f>
      </x:c>
      <x:c r="U197" s="3" t="str">
        <x:f>IF(A197="","",IF(AND(ISNUMBER(I197),ISNUMBER(F197),I197&gt;=F197,I197&lt;Dashboard!$D$4+1),1,0))</x:f>
      </x:c>
      <x:c r="V197" s="3" t="str">
        <x:f>IF(A197="","",IF(M197="Yes",1,0))</x:f>
      </x:c>
      <x:c r="W197" s="3" t="str">
        <x:f>IF(A197="","",IF(AND(ISNUMBER(E197),ISNUMBER(F197),F197&gt;=E197),1,0))</x:f>
      </x:c>
      <x:c r="X197" s="3" t="str">
        <x:f>IF(A197="","",IF(AND(ISNUMBER(F197),ISNUMBER(G197),G197&gt;=F197,G197&lt;Dashboard!$D$4+1),1,0))</x:f>
      </x:c>
    </x:row>
    <x:row r="198">
      <x:c r="A198" s="13"/>
      <x:c r="B198" s="13"/>
      <x:c r="C198" s="13"/>
      <x:c r="D198" s="13"/>
      <x:c r="E198" s="14"/>
      <x:c r="F198" s="14"/>
      <x:c r="G198" s="14"/>
      <x:c r="H198" s="14"/>
      <x:c r="I198" s="14"/>
      <x:c r="J198" s="13"/>
      <x:c r="K198" s="14"/>
      <x:c r="L198" s="13"/>
      <x:c r="M198" s="13"/>
      <x:c r="N198" s="13"/>
      <x:c r="O198" s="13"/>
      <x:c r="P198" s="13"/>
      <x:c r="Q198" s="18" t="str">
        <x:f>IF(A198="","",IF(AND(ISNUMBER(E198),ISNUMBER(F198),F198&gt;=E198),(F198-E198)*24,0))</x:f>
      </x:c>
      <x:c r="R198" s="3" t="str">
        <x:f>IF(A198="","",IF(AND(X198=1,ISNUMBER(H198),H198&gt;=F198,H198&lt;=G198,H198&lt;Dashboard!$D$4+1),1,0))</x:f>
      </x:c>
      <x:c r="S198" s="3" t="str">
        <x:f>IF(A198="","",IF(AND(J198="Booked",ISNUMBER(K198),K198&gt;=F198,K198&lt;Dashboard!$D$4+1),1,0))</x:f>
      </x:c>
      <x:c r="T198" s="3" t="str">
        <x:f>IF(A198="","",IF(AND(OR(J198="Booked",J198="Lost"),ISNUMBER(K198),K198&gt;=F198,K198&lt;Dashboard!$D$4+1),1,0))</x:f>
      </x:c>
      <x:c r="U198" s="3" t="str">
        <x:f>IF(A198="","",IF(AND(ISNUMBER(I198),ISNUMBER(F198),I198&gt;=F198,I198&lt;Dashboard!$D$4+1),1,0))</x:f>
      </x:c>
      <x:c r="V198" s="3" t="str">
        <x:f>IF(A198="","",IF(M198="Yes",1,0))</x:f>
      </x:c>
      <x:c r="W198" s="3" t="str">
        <x:f>IF(A198="","",IF(AND(ISNUMBER(E198),ISNUMBER(F198),F198&gt;=E198),1,0))</x:f>
      </x:c>
      <x:c r="X198" s="3" t="str">
        <x:f>IF(A198="","",IF(AND(ISNUMBER(F198),ISNUMBER(G198),G198&gt;=F198,G198&lt;Dashboard!$D$4+1),1,0))</x:f>
      </x:c>
    </x:row>
    <x:row r="199">
      <x:c r="A199" s="13"/>
      <x:c r="B199" s="13"/>
      <x:c r="C199" s="13"/>
      <x:c r="D199" s="13"/>
      <x:c r="E199" s="14"/>
      <x:c r="F199" s="14"/>
      <x:c r="G199" s="14"/>
      <x:c r="H199" s="14"/>
      <x:c r="I199" s="14"/>
      <x:c r="J199" s="13"/>
      <x:c r="K199" s="14"/>
      <x:c r="L199" s="13"/>
      <x:c r="M199" s="13"/>
      <x:c r="N199" s="13"/>
      <x:c r="O199" s="13"/>
      <x:c r="P199" s="13"/>
      <x:c r="Q199" s="18" t="str">
        <x:f>IF(A199="","",IF(AND(ISNUMBER(E199),ISNUMBER(F199),F199&gt;=E199),(F199-E199)*24,0))</x:f>
      </x:c>
      <x:c r="R199" s="3" t="str">
        <x:f>IF(A199="","",IF(AND(X199=1,ISNUMBER(H199),H199&gt;=F199,H199&lt;=G199,H199&lt;Dashboard!$D$4+1),1,0))</x:f>
      </x:c>
      <x:c r="S199" s="3" t="str">
        <x:f>IF(A199="","",IF(AND(J199="Booked",ISNUMBER(K199),K199&gt;=F199,K199&lt;Dashboard!$D$4+1),1,0))</x:f>
      </x:c>
      <x:c r="T199" s="3" t="str">
        <x:f>IF(A199="","",IF(AND(OR(J199="Booked",J199="Lost"),ISNUMBER(K199),K199&gt;=F199,K199&lt;Dashboard!$D$4+1),1,0))</x:f>
      </x:c>
      <x:c r="U199" s="3" t="str">
        <x:f>IF(A199="","",IF(AND(ISNUMBER(I199),ISNUMBER(F199),I199&gt;=F199,I199&lt;Dashboard!$D$4+1),1,0))</x:f>
      </x:c>
      <x:c r="V199" s="3" t="str">
        <x:f>IF(A199="","",IF(M199="Yes",1,0))</x:f>
      </x:c>
      <x:c r="W199" s="3" t="str">
        <x:f>IF(A199="","",IF(AND(ISNUMBER(E199),ISNUMBER(F199),F199&gt;=E199),1,0))</x:f>
      </x:c>
      <x:c r="X199" s="3" t="str">
        <x:f>IF(A199="","",IF(AND(ISNUMBER(F199),ISNUMBER(G199),G199&gt;=F199,G199&lt;Dashboard!$D$4+1),1,0))</x:f>
      </x:c>
    </x:row>
    <x:row r="200">
      <x:c r="A200" s="13"/>
      <x:c r="B200" s="13"/>
      <x:c r="C200" s="13"/>
      <x:c r="D200" s="13"/>
      <x:c r="E200" s="14"/>
      <x:c r="F200" s="14"/>
      <x:c r="G200" s="14"/>
      <x:c r="H200" s="14"/>
      <x:c r="I200" s="14"/>
      <x:c r="J200" s="13"/>
      <x:c r="K200" s="14"/>
      <x:c r="L200" s="13"/>
      <x:c r="M200" s="13"/>
      <x:c r="N200" s="13"/>
      <x:c r="O200" s="13"/>
      <x:c r="P200" s="13"/>
      <x:c r="Q200" s="18" t="str">
        <x:f>IF(A200="","",IF(AND(ISNUMBER(E200),ISNUMBER(F200),F200&gt;=E200),(F200-E200)*24,0))</x:f>
      </x:c>
      <x:c r="R200" s="3" t="str">
        <x:f>IF(A200="","",IF(AND(X200=1,ISNUMBER(H200),H200&gt;=F200,H200&lt;=G200,H200&lt;Dashboard!$D$4+1),1,0))</x:f>
      </x:c>
      <x:c r="S200" s="3" t="str">
        <x:f>IF(A200="","",IF(AND(J200="Booked",ISNUMBER(K200),K200&gt;=F200,K200&lt;Dashboard!$D$4+1),1,0))</x:f>
      </x:c>
      <x:c r="T200" s="3" t="str">
        <x:f>IF(A200="","",IF(AND(OR(J200="Booked",J200="Lost"),ISNUMBER(K200),K200&gt;=F200,K200&lt;Dashboard!$D$4+1),1,0))</x:f>
      </x:c>
      <x:c r="U200" s="3" t="str">
        <x:f>IF(A200="","",IF(AND(ISNUMBER(I200),ISNUMBER(F200),I200&gt;=F200,I200&lt;Dashboard!$D$4+1),1,0))</x:f>
      </x:c>
      <x:c r="V200" s="3" t="str">
        <x:f>IF(A200="","",IF(M200="Yes",1,0))</x:f>
      </x:c>
      <x:c r="W200" s="3" t="str">
        <x:f>IF(A200="","",IF(AND(ISNUMBER(E200),ISNUMBER(F200),F200&gt;=E200),1,0))</x:f>
      </x:c>
      <x:c r="X200" s="3" t="str">
        <x:f>IF(A200="","",IF(AND(ISNUMBER(F200),ISNUMBER(G200),G200&gt;=F200,G200&lt;Dashboard!$D$4+1),1,0))</x:f>
      </x:c>
    </x:row>
    <x:row r="201">
      <x:c r="A201" s="13"/>
      <x:c r="B201" s="13"/>
      <x:c r="C201" s="13"/>
      <x:c r="D201" s="13"/>
      <x:c r="E201" s="14"/>
      <x:c r="F201" s="14"/>
      <x:c r="G201" s="14"/>
      <x:c r="H201" s="14"/>
      <x:c r="I201" s="14"/>
      <x:c r="J201" s="13"/>
      <x:c r="K201" s="14"/>
      <x:c r="L201" s="13"/>
      <x:c r="M201" s="13"/>
      <x:c r="N201" s="13"/>
      <x:c r="O201" s="13"/>
      <x:c r="P201" s="13"/>
      <x:c r="Q201" s="18" t="str">
        <x:f>IF(A201="","",IF(AND(ISNUMBER(E201),ISNUMBER(F201),F201&gt;=E201),(F201-E201)*24,0))</x:f>
      </x:c>
      <x:c r="R201" s="3" t="str">
        <x:f>IF(A201="","",IF(AND(X201=1,ISNUMBER(H201),H201&gt;=F201,H201&lt;=G201,H201&lt;Dashboard!$D$4+1),1,0))</x:f>
      </x:c>
      <x:c r="S201" s="3" t="str">
        <x:f>IF(A201="","",IF(AND(J201="Booked",ISNUMBER(K201),K201&gt;=F201,K201&lt;Dashboard!$D$4+1),1,0))</x:f>
      </x:c>
      <x:c r="T201" s="3" t="str">
        <x:f>IF(A201="","",IF(AND(OR(J201="Booked",J201="Lost"),ISNUMBER(K201),K201&gt;=F201,K201&lt;Dashboard!$D$4+1),1,0))</x:f>
      </x:c>
      <x:c r="U201" s="3" t="str">
        <x:f>IF(A201="","",IF(AND(ISNUMBER(I201),ISNUMBER(F201),I201&gt;=F201,I201&lt;Dashboard!$D$4+1),1,0))</x:f>
      </x:c>
      <x:c r="V201" s="3" t="str">
        <x:f>IF(A201="","",IF(M201="Yes",1,0))</x:f>
      </x:c>
      <x:c r="W201" s="3" t="str">
        <x:f>IF(A201="","",IF(AND(ISNUMBER(E201),ISNUMBER(F201),F201&gt;=E201),1,0))</x:f>
      </x:c>
      <x:c r="X201" s="3" t="str">
        <x:f>IF(A201="","",IF(AND(ISNUMBER(F201),ISNUMBER(G201),G201&gt;=F201,G201&lt;Dashboard!$D$4+1),1,0))</x:f>
      </x:c>
    </x:row>
    <x:row r="202">
      <x:c r="A202" s="13"/>
      <x:c r="B202" s="13"/>
      <x:c r="C202" s="13"/>
      <x:c r="D202" s="13"/>
      <x:c r="E202" s="14"/>
      <x:c r="F202" s="14"/>
      <x:c r="G202" s="14"/>
      <x:c r="H202" s="14"/>
      <x:c r="I202" s="14"/>
      <x:c r="J202" s="13"/>
      <x:c r="K202" s="14"/>
      <x:c r="L202" s="13"/>
      <x:c r="M202" s="13"/>
      <x:c r="N202" s="13"/>
      <x:c r="O202" s="13"/>
      <x:c r="P202" s="13"/>
      <x:c r="Q202" s="18" t="str">
        <x:f>IF(A202="","",IF(AND(ISNUMBER(E202),ISNUMBER(F202),F202&gt;=E202),(F202-E202)*24,0))</x:f>
      </x:c>
      <x:c r="R202" s="3" t="str">
        <x:f>IF(A202="","",IF(AND(X202=1,ISNUMBER(H202),H202&gt;=F202,H202&lt;=G202,H202&lt;Dashboard!$D$4+1),1,0))</x:f>
      </x:c>
      <x:c r="S202" s="3" t="str">
        <x:f>IF(A202="","",IF(AND(J202="Booked",ISNUMBER(K202),K202&gt;=F202,K202&lt;Dashboard!$D$4+1),1,0))</x:f>
      </x:c>
      <x:c r="T202" s="3" t="str">
        <x:f>IF(A202="","",IF(AND(OR(J202="Booked",J202="Lost"),ISNUMBER(K202),K202&gt;=F202,K202&lt;Dashboard!$D$4+1),1,0))</x:f>
      </x:c>
      <x:c r="U202" s="3" t="str">
        <x:f>IF(A202="","",IF(AND(ISNUMBER(I202),ISNUMBER(F202),I202&gt;=F202,I202&lt;Dashboard!$D$4+1),1,0))</x:f>
      </x:c>
      <x:c r="V202" s="3" t="str">
        <x:f>IF(A202="","",IF(M202="Yes",1,0))</x:f>
      </x:c>
      <x:c r="W202" s="3" t="str">
        <x:f>IF(A202="","",IF(AND(ISNUMBER(E202),ISNUMBER(F202),F202&gt;=E202),1,0))</x:f>
      </x:c>
      <x:c r="X202" s="3" t="str">
        <x:f>IF(A202="","",IF(AND(ISNUMBER(F202),ISNUMBER(G202),G202&gt;=F202,G202&lt;Dashboard!$D$4+1),1,0))</x:f>
      </x:c>
    </x:row>
    <x:row r="203">
      <x:c r="A203" s="13"/>
      <x:c r="B203" s="13"/>
      <x:c r="C203" s="13"/>
      <x:c r="D203" s="13"/>
      <x:c r="E203" s="14"/>
      <x:c r="F203" s="14"/>
      <x:c r="G203" s="14"/>
      <x:c r="H203" s="14"/>
      <x:c r="I203" s="14"/>
      <x:c r="J203" s="13"/>
      <x:c r="K203" s="14"/>
      <x:c r="L203" s="13"/>
      <x:c r="M203" s="13"/>
      <x:c r="N203" s="13"/>
      <x:c r="O203" s="13"/>
      <x:c r="P203" s="13"/>
      <x:c r="Q203" s="18" t="str">
        <x:f>IF(A203="","",IF(AND(ISNUMBER(E203),ISNUMBER(F203),F203&gt;=E203),(F203-E203)*24,0))</x:f>
      </x:c>
      <x:c r="R203" s="3" t="str">
        <x:f>IF(A203="","",IF(AND(X203=1,ISNUMBER(H203),H203&gt;=F203,H203&lt;=G203,H203&lt;Dashboard!$D$4+1),1,0))</x:f>
      </x:c>
      <x:c r="S203" s="3" t="str">
        <x:f>IF(A203="","",IF(AND(J203="Booked",ISNUMBER(K203),K203&gt;=F203,K203&lt;Dashboard!$D$4+1),1,0))</x:f>
      </x:c>
      <x:c r="T203" s="3" t="str">
        <x:f>IF(A203="","",IF(AND(OR(J203="Booked",J203="Lost"),ISNUMBER(K203),K203&gt;=F203,K203&lt;Dashboard!$D$4+1),1,0))</x:f>
      </x:c>
      <x:c r="U203" s="3" t="str">
        <x:f>IF(A203="","",IF(AND(ISNUMBER(I203),ISNUMBER(F203),I203&gt;=F203,I203&lt;Dashboard!$D$4+1),1,0))</x:f>
      </x:c>
      <x:c r="V203" s="3" t="str">
        <x:f>IF(A203="","",IF(M203="Yes",1,0))</x:f>
      </x:c>
      <x:c r="W203" s="3" t="str">
        <x:f>IF(A203="","",IF(AND(ISNUMBER(E203),ISNUMBER(F203),F203&gt;=E203),1,0))</x:f>
      </x:c>
      <x:c r="X203" s="3" t="str">
        <x:f>IF(A203="","",IF(AND(ISNUMBER(F203),ISNUMBER(G203),G203&gt;=F203,G203&lt;Dashboard!$D$4+1),1,0))</x:f>
      </x:c>
    </x:row>
    <x:row r="204">
      <x:c r="A204" s="13"/>
      <x:c r="B204" s="13"/>
      <x:c r="C204" s="13"/>
      <x:c r="D204" s="13"/>
      <x:c r="E204" s="14"/>
      <x:c r="F204" s="14"/>
      <x:c r="G204" s="14"/>
      <x:c r="H204" s="14"/>
      <x:c r="I204" s="14"/>
      <x:c r="J204" s="13"/>
      <x:c r="K204" s="14"/>
      <x:c r="L204" s="13"/>
      <x:c r="M204" s="13"/>
      <x:c r="N204" s="13"/>
      <x:c r="O204" s="13"/>
      <x:c r="P204" s="13"/>
      <x:c r="Q204" s="18" t="str">
        <x:f>IF(A204="","",IF(AND(ISNUMBER(E204),ISNUMBER(F204),F204&gt;=E204),(F204-E204)*24,0))</x:f>
      </x:c>
      <x:c r="R204" s="3" t="str">
        <x:f>IF(A204="","",IF(AND(X204=1,ISNUMBER(H204),H204&gt;=F204,H204&lt;=G204,H204&lt;Dashboard!$D$4+1),1,0))</x:f>
      </x:c>
      <x:c r="S204" s="3" t="str">
        <x:f>IF(A204="","",IF(AND(J204="Booked",ISNUMBER(K204),K204&gt;=F204,K204&lt;Dashboard!$D$4+1),1,0))</x:f>
      </x:c>
      <x:c r="T204" s="3" t="str">
        <x:f>IF(A204="","",IF(AND(OR(J204="Booked",J204="Lost"),ISNUMBER(K204),K204&gt;=F204,K204&lt;Dashboard!$D$4+1),1,0))</x:f>
      </x:c>
      <x:c r="U204" s="3" t="str">
        <x:f>IF(A204="","",IF(AND(ISNUMBER(I204),ISNUMBER(F204),I204&gt;=F204,I204&lt;Dashboard!$D$4+1),1,0))</x:f>
      </x:c>
      <x:c r="V204" s="3" t="str">
        <x:f>IF(A204="","",IF(M204="Yes",1,0))</x:f>
      </x:c>
      <x:c r="W204" s="3" t="str">
        <x:f>IF(A204="","",IF(AND(ISNUMBER(E204),ISNUMBER(F204),F204&gt;=E204),1,0))</x:f>
      </x:c>
      <x:c r="X204" s="3" t="str">
        <x:f>IF(A204="","",IF(AND(ISNUMBER(F204),ISNUMBER(G204),G204&gt;=F204,G204&lt;Dashboard!$D$4+1),1,0))</x:f>
      </x:c>
    </x:row>
    <x:row r="205">
      <x:c r="A205" s="13"/>
      <x:c r="B205" s="13"/>
      <x:c r="C205" s="13"/>
      <x:c r="D205" s="13"/>
      <x:c r="E205" s="14"/>
      <x:c r="F205" s="14"/>
      <x:c r="G205" s="14"/>
      <x:c r="H205" s="14"/>
      <x:c r="I205" s="14"/>
      <x:c r="J205" s="13"/>
      <x:c r="K205" s="14"/>
      <x:c r="L205" s="13"/>
      <x:c r="M205" s="13"/>
      <x:c r="N205" s="13"/>
      <x:c r="O205" s="13"/>
      <x:c r="P205" s="13"/>
      <x:c r="Q205" s="18" t="str">
        <x:f>IF(A205="","",IF(AND(ISNUMBER(E205),ISNUMBER(F205),F205&gt;=E205),(F205-E205)*24,0))</x:f>
      </x:c>
      <x:c r="R205" s="3" t="str">
        <x:f>IF(A205="","",IF(AND(X205=1,ISNUMBER(H205),H205&gt;=F205,H205&lt;=G205,H205&lt;Dashboard!$D$4+1),1,0))</x:f>
      </x:c>
      <x:c r="S205" s="3" t="str">
        <x:f>IF(A205="","",IF(AND(J205="Booked",ISNUMBER(K205),K205&gt;=F205,K205&lt;Dashboard!$D$4+1),1,0))</x:f>
      </x:c>
      <x:c r="T205" s="3" t="str">
        <x:f>IF(A205="","",IF(AND(OR(J205="Booked",J205="Lost"),ISNUMBER(K205),K205&gt;=F205,K205&lt;Dashboard!$D$4+1),1,0))</x:f>
      </x:c>
      <x:c r="U205" s="3" t="str">
        <x:f>IF(A205="","",IF(AND(ISNUMBER(I205),ISNUMBER(F205),I205&gt;=F205,I205&lt;Dashboard!$D$4+1),1,0))</x:f>
      </x:c>
      <x:c r="V205" s="3" t="str">
        <x:f>IF(A205="","",IF(M205="Yes",1,0))</x:f>
      </x:c>
      <x:c r="W205" s="3" t="str">
        <x:f>IF(A205="","",IF(AND(ISNUMBER(E205),ISNUMBER(F205),F205&gt;=E205),1,0))</x:f>
      </x:c>
      <x:c r="X205" s="3" t="str">
        <x:f>IF(A205="","",IF(AND(ISNUMBER(F205),ISNUMBER(G205),G205&gt;=F205,G205&lt;Dashboard!$D$4+1),1,0))</x:f>
      </x:c>
    </x:row>
  </x:sheetData>
  <x:dataValidations count="2">
    <x:dataValidation type="list" sqref="J6:J205">
      <x:formula1>"Open,Booked,Lost"</x:formula1>
    </x:dataValidation>
    <x:dataValidation type="list" sqref="M6:M205">
      <x:formula1>"Yes,No"</x:formula1>
    </x:dataValidation>
  </x:dataValidations>
  <x:pageMargins left="0.7" right="0.7" top="0.75" bottom="0.75" header="0.3" footer="0.3"/>
</x:worksheet>
</file>